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7" i="12" l="1"/>
  <c r="DB102" i="12" l="1"/>
  <c r="CW102" i="12"/>
  <c r="CR102" i="12"/>
  <c r="AU88" i="12" l="1"/>
  <c r="AP88" i="12"/>
  <c r="AF88" i="12"/>
  <c r="AU63" i="12" l="1"/>
  <c r="AP63" i="12"/>
  <c r="AA33" i="12"/>
  <c r="AA34" i="12"/>
  <c r="AA35" i="12"/>
  <c r="AA36" i="12"/>
  <c r="AA32" i="12"/>
  <c r="AP23" i="12"/>
  <c r="AA23" i="12"/>
  <c r="V23" i="12"/>
  <c r="Q23" i="12"/>
  <c r="AA29" i="12"/>
  <c r="AA30" i="12"/>
  <c r="AA31" i="12"/>
  <c r="AA28"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C37" i="10"/>
  <c r="BE36" i="10"/>
  <c r="C36" i="10"/>
  <c r="BE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BE34" i="10" l="1"/>
  <c r="BW34" i="10"/>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<sst xmlns="http://schemas.openxmlformats.org/spreadsheetml/2006/main" count="1081" uniqueCount="608">
  <si>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</si>
  <si>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</si>
  <si>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</si>
  <si>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</si>
  <si>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</si>
  <si>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</si>
  <si>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</si>
  <si>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</si>
  <si>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</si>
  <si>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</si>
  <si>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</si>
  <si>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</si>
  <si>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</si>
  <si>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</si>
  <si>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</si>
  <si>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</si>
  <si>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</si>
  <si>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</si>
  <si>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</si>
  <si>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</si>
  <si>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</si>
  <si>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</si>
  <si>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</si>
  <si>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</si>
  <si>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</si>
  <si>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</si>
  <si>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</si>
  <si>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</si>
  <si>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</si>
  <si>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</si>
  <si>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</si>
  <si>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</si>
  <si>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</si>
  <si>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</si>
  <si>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</si>
  <si>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</si>
  <si>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</si>
  <si>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</si>
  <si>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</si>
  <si>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</si>
  <si>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</si>
  <si>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</si>
  <si>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</si>
  <si>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</si>
  <si>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</si>
  <si>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</si>
  <si>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</si>
  <si>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</si>
  <si>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</si>
  <si>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</si>
  <si>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</si>
  <si>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</si>
  <si>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</si>
  <si>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</si>
  <si>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</si>
  <si>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</si>
  <si>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</si>
  <si>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</si>
  <si>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</si>
  <si>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</si>
  <si>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</si>
  <si>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</si>
  <si>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</si>
  <si>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</si>
  <si>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</si>
  <si>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</si>
  <si>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</si>
  <si>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</si>
  <si>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</si>
  <si>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</si>
  <si>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</si>
  <si>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</si>
  <si>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</si>
  <si>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</si>
  <si>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</si>
  <si>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</si>
  <si>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</si>
  <si>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</si>
  <si>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</si>
  <si>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</si>
  <si>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</si>
  <si>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</si>
  <si>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</si>
  <si>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</si>
  <si>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</si>
  <si>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</si>
  <si>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</si>
  <si>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</si>
  <si>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</si>
  <si>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</si>
  <si>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</si>
  <si>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</si>
  <si>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</si>
  <si>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</si>
  <si>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</si>
  <si>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</si>
  <si>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</si>
  <si>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</si>
  <si>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</si>
  <si>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</si>
  <si>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</si>
  <si>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</si>
  <si>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</si>
  <si>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</si>
  <si>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</si>
  <si>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</si>
  <si>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</si>
  <si>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</si>
  <si>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</si>
  <si>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</si>
  <si>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</si>
  <si>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</si>
  <si>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</si>
  <si>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</si>
  <si>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</si>
  <si>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</si>
  <si>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</si>
  <si>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</si>
  <si>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</si>
  <si>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</si>
  <si>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</si>
  <si>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</si>
  <si>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</si>
  <si>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</si>
  <si>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</si>
  <si>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</si>
  <si>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</si>
  <si>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</si>
  <si>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</si>
  <si>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</si>
  <si>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</si>
  <si>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</si>
  <si>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</si>
  <si>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</si>
  <si>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</si>
  <si>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</si>
  <si>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</si>
  <si>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</si>
  <si>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</si>
  <si>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</si>
  <si>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</si>
  <si>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</si>
  <si>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</si>
  <si>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</si>
  <si>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</si>
  <si>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</si>
  <si>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</si>
  <si>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</si>
  <si>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</si>
  <si>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</si>
  <si>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</si>
  <si>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</si>
  <si>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</si>
  <si>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</si>
  <si>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</si>
  <si>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</si>
  <si>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</si>
  <si>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</si>
  <si>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</si>
  <si>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</si>
  <si>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</si>
  <si>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</si>
  <si>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</si>
  <si>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</si>
  <si>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</si>
  <si>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</si>
  <si>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</si>
  <si>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</si>
  <si>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</si>
  <si>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</si>
  <si>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</si>
  <si>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</si>
  <si>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</si>
  <si>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</si>
  <si>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</si>
  <si>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</si>
  <si>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</si>
  <si>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</si>
  <si>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</si>
  <si>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</si>
  <si>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</si>
  <si>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</si>
  <si>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</si>
  <si>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</si>
  <si>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</si>
  <si>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</si>
  <si>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</si>
  <si>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</si>
  <si>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</si>
  <si>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</si>
  <si>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</si>
  <si>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</si>
  <si>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</si>
  <si>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</si>
  <si>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</si>
  <si>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</si>
  <si>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</si>
  <si>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</si>
  <si>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</si>
  <si>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</si>
  <si>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</si>
  <si>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</si>
  <si>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</si>
  <si>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</si>
  <si>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</si>
  <si>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</si>
  <si>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</si>
  <si>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</si>
  <si>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</si>
  <si>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</si>
  <si>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</si>
  <si>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山口県下松市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</si>
  <si>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</si>
  <si>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</si>
  <si>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</si>
  <si>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</si>
  <si>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</si>
  <si>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</si>
  <si>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</si>
  <si>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</si>
  <si>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</si>
  <si>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</si>
  <si>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</si>
  <si>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</si>
  <si>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</si>
  <si>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</si>
  <si>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</si>
  <si>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</si>
  <si>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</si>
  <si>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</si>
  <si>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</si>
  <si>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</si>
  <si>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</si>
  <si>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</si>
  <si>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</si>
  <si>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</si>
  <si>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</si>
  <si>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</si>
  <si>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</si>
  <si>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</si>
  <si>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</si>
  <si>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</si>
  <si>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</si>
  <si>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</si>
  <si>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</si>
  <si>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</si>
  <si>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</si>
  <si>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</si>
  <si>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</si>
  <si>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</si>
  <si>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</si>
  <si>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</si>
  <si>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</si>
  <si>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</si>
  <si>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</si>
  <si>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</si>
  <si>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</si>
  <si>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</si>
  <si>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</si>
  <si>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</si>
  <si>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</si>
  <si>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</si>
  <si>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</si>
  <si>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</si>
  <si>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</si>
  <si>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</si>
  <si>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</si>
  <si>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</si>
  <si>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</si>
  <si>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</si>
  <si>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</si>
  <si>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</si>
  <si>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</si>
  <si>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</si>
  <si>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</si>
  <si>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</si>
  <si>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</si>
  <si>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</si>
  <si>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</si>
  <si>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</si>
  <si>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</si>
  <si>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</si>
  <si>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</si>
  <si>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</si>
  <si>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</si>
  <si>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</si>
  <si>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</si>
  <si>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</si>
  <si>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</si>
  <si>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</si>
  <si>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</si>
  <si>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</si>
  <si>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</si>
  <si>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</si>
  <si>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</si>
  <si>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</si>
  <si>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</si>
  <si>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</si>
  <si>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</si>
  <si>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</si>
  <si>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</si>
  <si>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</si>
  <si>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</si>
  <si>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</si>
  <si>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</si>
  <si>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</si>
  <si>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</si>
  <si>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</si>
  <si>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</si>
  <si>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</si>
  <si>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</si>
  <si>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</si>
  <si>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</si>
  <si>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</si>
  <si>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</si>
  <si>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</si>
  <si>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</si>
  <si>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</si>
  <si>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</si>
  <si>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</si>
  <si>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</si>
  <si>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</si>
  <si>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</si>
  <si>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</si>
  <si>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</si>
  <si>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</si>
  <si>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</si>
  <si>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</si>
  <si>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</si>
  <si>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</si>
  <si>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</si>
  <si>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</si>
  <si>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</si>
  <si>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</si>
  <si>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</si>
  <si>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</si>
  <si>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</si>
  <si>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</si>
  <si>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</si>
  <si>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</si>
  <si>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</si>
  <si>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</si>
  <si>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</si>
  <si>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</si>
  <si>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</si>
  <si>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</si>
  <si>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</si>
  <si>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</si>
  <si>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</si>
  <si>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</si>
  <si>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</si>
  <si>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</si>
  <si>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</si>
  <si>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</si>
  <si>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</si>
  <si>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</si>
  <si>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</si>
  <si>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</si>
  <si>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</si>
  <si>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</si>
  <si>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山口県下松市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</si>
  <si>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</si>
  <si>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</si>
  <si>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</si>
  <si>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</si>
  <si>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</si>
  <si>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</si>
  <si>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</si>
  <si>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</si>
  <si>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</si>
  <si>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</si>
  <si>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</si>
  <si>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</si>
  <si>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</si>
  <si>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</si>
  <si>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</si>
  <si>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</si>
  <si>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</si>
  <si>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</si>
  <si>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</si>
  <si>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</si>
  <si>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</si>
  <si>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</si>
  <si>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</si>
  <si>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</si>
  <si>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</si>
  <si>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</si>
  <si>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</si>
  <si>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</si>
  <si>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</si>
  <si>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</si>
  <si>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</si>
  <si>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</si>
  <si>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</si>
  <si>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</si>
  <si>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</si>
  <si>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</si>
  <si>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</si>
  <si>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</si>
  <si>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簡易水道事業会計</t>
    <phoneticPr fontId="5"/>
  </si>
  <si>
    <t>工業用水道事業会計</t>
    <phoneticPr fontId="5"/>
  </si>
  <si>
    <t>公共下水道事業会計</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</si>
  <si>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</si>
  <si>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</si>
  <si>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</si>
  <si>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</si>
  <si>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</si>
  <si>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</si>
  <si>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</si>
  <si>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</si>
  <si>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</si>
  <si>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</si>
  <si>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</si>
  <si>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</si>
  <si>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</si>
  <si>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</si>
  <si>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</si>
  <si>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</si>
  <si>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</si>
  <si>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</si>
  <si>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</si>
  <si>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</si>
  <si>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</si>
  <si>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</si>
  <si>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</si>
  <si>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</si>
  <si>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</si>
  <si>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</si>
  <si>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</si>
  <si>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</si>
  <si>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</si>
  <si>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</si>
  <si>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</si>
  <si>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</si>
  <si>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</si>
  <si>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</si>
  <si>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</si>
  <si>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</si>
  <si>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</si>
  <si>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</si>
  <si>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</si>
  <si>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</si>
  <si>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</si>
  <si>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</si>
  <si>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</si>
  <si>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</si>
  <si>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</si>
  <si>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</si>
  <si>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</si>
  <si>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</si>
  <si>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</si>
  <si>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</si>
  <si>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</si>
  <si>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</si>
  <si>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</si>
  <si>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</si>
  <si>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</si>
  <si>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</si>
  <si>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</si>
  <si>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</si>
  <si>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</si>
  <si>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</si>
  <si>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</si>
  <si>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</si>
  <si>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</si>
  <si>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</si>
  <si>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</si>
  <si>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</si>
  <si>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</si>
  <si>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国民宿舎特別会計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</si>
  <si>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</si>
  <si>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</si>
  <si>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</si>
  <si>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</si>
  <si>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</si>
  <si>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</si>
  <si>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</si>
  <si>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</si>
  <si>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</si>
  <si>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</si>
  <si>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</si>
  <si>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</si>
  <si>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</si>
  <si>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</si>
  <si>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</si>
  <si>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</si>
  <si>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</si>
  <si>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</si>
  <si>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</si>
  <si>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</si>
  <si>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</si>
  <si>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</si>
  <si>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</si>
  <si>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</si>
  <si>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</si>
  <si>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</si>
  <si>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</si>
  <si>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</si>
  <si>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</si>
  <si>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</si>
  <si>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</si>
  <si>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</si>
  <si>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</si>
  <si>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</si>
  <si>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</si>
  <si>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</si>
  <si>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</si>
  <si>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</si>
  <si>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</si>
  <si>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</si>
  <si>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</si>
  <si>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</si>
  <si>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</si>
  <si>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</si>
  <si>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</si>
  <si>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</si>
  <si>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</si>
  <si>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</si>
  <si>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</si>
  <si>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</si>
  <si>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</si>
  <si>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</si>
  <si>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</si>
  <si>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</si>
  <si>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</si>
  <si>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</si>
  <si>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</si>
  <si>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</si>
  <si>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</si>
  <si>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</si>
  <si>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</si>
  <si>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</si>
  <si>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</si>
  <si>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</si>
  <si>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</si>
  <si>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</si>
  <si>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</si>
  <si>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</si>
  <si>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</si>
  <si>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</si>
  <si>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</si>
  <si>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</si>
  <si>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</si>
  <si>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</si>
  <si>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</si>
  <si>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</si>
  <si>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</si>
  <si>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</si>
  <si>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</si>
  <si>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</si>
  <si>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</si>
  <si>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</si>
  <si>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</si>
  <si>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</si>
  <si>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</si>
  <si>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</si>
  <si>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</si>
  <si>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</si>
  <si>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</si>
  <si>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5.43</t>
  </si>
  <si>
    <t>▲ 4.90</t>
  </si>
  <si>
    <t>▲ 0.56</t>
  </si>
  <si>
    <t>水道事業会計</t>
  </si>
  <si>
    <t>工業用水道事業会計</t>
  </si>
  <si>
    <t>一般会計</t>
  </si>
  <si>
    <t>公共下水道事業会計</t>
  </si>
  <si>
    <t>介護保険特別会計（保険事業勘定）</t>
  </si>
  <si>
    <t>国民健康保険特別会計</t>
  </si>
  <si>
    <t>簡易水道事業会計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</si>
  <si>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</si>
  <si>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</si>
  <si>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</si>
  <si>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</si>
  <si>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</si>
  <si>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</si>
  <si>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</si>
  <si>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</si>
  <si>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</si>
  <si>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</si>
  <si>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2"/>
  </si>
  <si>
    <t>周南東部環境施設組合（一般会計）</t>
    <rPh sb="0" eb="2">
      <t>シュウナン</t>
    </rPh>
    <rPh sb="2" eb="4">
      <t>トウブ</t>
    </rPh>
    <rPh sb="4" eb="6">
      <t>カンキョウ</t>
    </rPh>
    <rPh sb="6" eb="8">
      <t>シセツ</t>
    </rPh>
    <rPh sb="8" eb="10">
      <t>クミアイ</t>
    </rPh>
    <rPh sb="11" eb="13">
      <t>イッパン</t>
    </rPh>
    <rPh sb="13" eb="15">
      <t>カイケイ</t>
    </rPh>
    <phoneticPr fontId="2"/>
  </si>
  <si>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2"/>
  </si>
  <si>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</si>
  <si>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2"/>
  </si>
  <si>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</si>
  <si>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2"/>
  </si>
  <si>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</si>
  <si>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</si>
  <si>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山口県後期高齢者医療広域連合（後期高齢者医療事務会計）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ジム</t>
    </rPh>
    <rPh sb="24" eb="26">
      <t>カイケイ</t>
    </rPh>
    <phoneticPr fontId="2"/>
  </si>
  <si>
    <t>-</t>
    <phoneticPr fontId="2"/>
  </si>
  <si>
    <t>-</t>
    <phoneticPr fontId="2"/>
  </si>
  <si>
    <t>-</t>
    <phoneticPr fontId="2"/>
  </si>
  <si>
    <t>-</t>
    <phoneticPr fontId="2"/>
  </si>
  <si>
    <t>下松市水産振興基金協会</t>
    <phoneticPr fontId="2"/>
  </si>
  <si>
    <t>下松市笠戸島開発センター</t>
    <phoneticPr fontId="2"/>
  </si>
  <si>
    <t>下松市施設管理公社</t>
    <phoneticPr fontId="2"/>
  </si>
  <si>
    <t>下松市文化振興財団</t>
    <phoneticPr fontId="2"/>
  </si>
  <si>
    <t>下松市土地開発公社</t>
    <phoneticPr fontId="2"/>
  </si>
  <si>
    <t>〇</t>
    <phoneticPr fontId="2"/>
  </si>
  <si>
    <t>.</t>
    <phoneticPr fontId="2"/>
  </si>
  <si>
    <t>-</t>
    <phoneticPr fontId="2"/>
  </si>
  <si>
    <t>-</t>
    <phoneticPr fontId="2"/>
  </si>
  <si>
    <t>一般会計</t>
    <phoneticPr fontId="5"/>
  </si>
  <si>
    <t>まちづくり推進基金</t>
    <rPh sb="5" eb="7">
      <t>スイシン</t>
    </rPh>
    <rPh sb="7" eb="9">
      <t>キキン</t>
    </rPh>
    <phoneticPr fontId="2"/>
  </si>
  <si>
    <t>職員退職手当積立金</t>
    <rPh sb="0" eb="2">
      <t>ショクイン</t>
    </rPh>
    <rPh sb="2" eb="4">
      <t>タイショク</t>
    </rPh>
    <rPh sb="4" eb="6">
      <t>テアテ</t>
    </rPh>
    <rPh sb="6" eb="8">
      <t>ツミタテ</t>
    </rPh>
    <rPh sb="8" eb="9">
      <t>キン</t>
    </rPh>
    <phoneticPr fontId="2"/>
  </si>
  <si>
    <t>ふるさと納税基金</t>
    <phoneticPr fontId="2"/>
  </si>
  <si>
    <t>新清掃工場環境整備積立金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</si>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</sst>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4CE7-421E-9CDC-C2225825C9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79295</c:v>
                </c:pt>
                <c:pt idx="1">
                  <c:v>93125</c:v>
                </c:pt>
                <c:pt idx="2">
                  <c:v>82385</c:v>
                </c:pt>
                <c:pt idx="3">
                  <c:v>48229</c:v>
                </c:pt>
                <c:pt idx="4">
                  <c:v>65885</c:v>
                </c:pt>
              </c:numCache>
            </c:numRef>
          </c:val>
          <c:smooth val="0"/>
          <c:extLst xmlns:c16r2="http://schemas.microsoft.com/office/drawing/2015/06/chart">
            <c:ext xmlns:c16="http://schemas.microsoft.com/office/drawing/2014/chart" uri="{C3380CC4-5D6E-409C-BE32-E72D297353CC}">
              <c16:uniqueId val="{00000001-4CE7-421E-9CDC-C2225825C92A}"/>
            </c:ext>
          </c:extLst>
        </c:ser>
        <c:dLbls>
          <c:showLegendKey val="0"/>
          <c:showVal val="0"/>
          <c:showCatName val="0"/>
          <c:showSerName val="0"/>
          <c:showPercent val="0"/>
          <c:showBubbleSize val="0"/>
        </c:dLbls>
        <c:marker val="1"/>
        <c:smooth val="0"/>
        <c:axId val="221450240"/>
        <c:axId val="221452160"/>
      </c:lineChart>
      <c:catAx>
        <c:axId val="22145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452160"/>
        <c:crosses val="autoZero"/>
        <c:auto val="1"/>
        <c:lblAlgn val="ctr"/>
        <c:lblOffset val="100"/>
        <c:tickLblSkip val="1"/>
        <c:tickMarkSkip val="1"/>
        <c:noMultiLvlLbl val="0"/>
      </c:catAx>
      <c:valAx>
        <c:axId val="2214521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45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4.88</c:v>
                </c:pt>
                <c:pt idx="1">
                  <c:v>5.15</c:v>
                </c:pt>
                <c:pt idx="2">
                  <c:v>3.8</c:v>
                </c:pt>
                <c:pt idx="3">
                  <c:v>5.42</c:v>
                </c:pt>
                <c:pt idx="4">
                  <c:v>4.7300000000000004</c:v>
                </c:pt>
              </c:numCache>
            </c:numRef>
          </c:val>
          <c:extLst xmlns:c16r2="http://schemas.microsoft.com/office/drawing/2015/06/chart">
            <c:ext xmlns:c16="http://schemas.microsoft.com/office/drawing/2014/chart" uri="{C3380CC4-5D6E-409C-BE32-E72D297353CC}">
              <c16:uniqueId val="{00000000-A046-4382-91DB-F854F3CC26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19.09</c:v>
                </c:pt>
                <c:pt idx="1">
                  <c:v>19.29</c:v>
                </c:pt>
                <c:pt idx="2">
                  <c:v>15.58</c:v>
                </c:pt>
                <c:pt idx="3">
                  <c:v>16.63</c:v>
                </c:pt>
                <c:pt idx="4">
                  <c:v>16.61</c:v>
                </c:pt>
              </c:numCache>
            </c:numRef>
          </c:val>
          <c:extLst xmlns:c16r2="http://schemas.microsoft.com/office/drawing/2015/06/chart">
            <c:ext xmlns:c16="http://schemas.microsoft.com/office/drawing/2014/chart" uri="{C3380CC4-5D6E-409C-BE32-E72D297353CC}">
              <c16:uniqueId val="{00000001-A046-4382-91DB-F854F3CC26B1}"/>
            </c:ext>
          </c:extLst>
        </c:ser>
        <c:dLbls>
          <c:showLegendKey val="0"/>
          <c:showVal val="0"/>
          <c:showCatName val="0"/>
          <c:showSerName val="0"/>
          <c:showPercent val="0"/>
          <c:showBubbleSize val="0"/>
        </c:dLbls>
        <c:gapWidth val="250"/>
        <c:overlap val="100"/>
        <c:axId val="228387456"/>
        <c:axId val="22839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-5.43</c:v>
                </c:pt>
                <c:pt idx="1">
                  <c:v>0.74</c:v>
                </c:pt>
                <c:pt idx="2">
                  <c:v>-4.9000000000000004</c:v>
                </c:pt>
                <c:pt idx="3">
                  <c:v>2.65</c:v>
                </c:pt>
                <c:pt idx="4">
                  <c:v>-0.56000000000000005</c:v>
                </c:pt>
              </c:numCache>
            </c:numRef>
          </c:val>
          <c:smooth val="0"/>
          <c:extLst xmlns:c16r2="http://schemas.microsoft.com/office/drawing/2015/06/chart">
            <c:ext xmlns:c16="http://schemas.microsoft.com/office/drawing/2014/chart" uri="{C3380CC4-5D6E-409C-BE32-E72D297353CC}">
              <c16:uniqueId val="{00000002-A046-4382-91DB-F854F3CC26B1}"/>
            </c:ext>
          </c:extLst>
        </c:ser>
        <c:dLbls>
          <c:showLegendKey val="0"/>
          <c:showVal val="0"/>
          <c:showCatName val="0"/>
          <c:showSerName val="0"/>
          <c:showPercent val="0"/>
          <c:showBubbleSize val="0"/>
        </c:dLbls>
        <c:marker val="1"/>
        <c:smooth val="0"/>
        <c:axId val="228387456"/>
        <c:axId val="228393728"/>
      </c:lineChart>
      <c:catAx>
        <c:axId val="2283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393728"/>
        <c:crosses val="autoZero"/>
        <c:auto val="1"/>
        <c:lblAlgn val="ctr"/>
        <c:lblOffset val="100"/>
        <c:tickLblSkip val="1"/>
        <c:tickMarkSkip val="1"/>
        <c:noMultiLvlLbl val="0"/>
      </c:catAx>
      <c:valAx>
        <c:axId val="22839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38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0.08</c:v>
                </c:pt>
                <c:pt idx="4">
                  <c:v>#N/A</c:v>
                </c:pt>
                <c:pt idx="5">
                  <c:v>0.25</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0-AA59-44F0-BF6E-B4AF0EDFB4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A59-44F0-BF6E-B4AF0EDFB42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2-AA59-44F0-BF6E-B4AF0EDFB424}"/>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0.35</c:v>
                </c:pt>
                <c:pt idx="2">
                  <c:v>#N/A</c:v>
                </c:pt>
                <c:pt idx="3">
                  <c:v>0.39</c:v>
                </c:pt>
                <c:pt idx="4">
                  <c:v>#N/A</c:v>
                </c:pt>
                <c:pt idx="5">
                  <c:v>0.4</c:v>
                </c:pt>
                <c:pt idx="6">
                  <c:v>#N/A</c:v>
                </c:pt>
                <c:pt idx="7">
                  <c:v>0.4</c:v>
                </c:pt>
                <c:pt idx="8">
                  <c:v>#N/A</c:v>
                </c:pt>
                <c:pt idx="9">
                  <c:v>0.4</c:v>
                </c:pt>
              </c:numCache>
            </c:numRef>
          </c:val>
          <c:extLst xmlns:c16r2="http://schemas.microsoft.com/office/drawing/2015/06/chart">
            <c:ext xmlns:c16="http://schemas.microsoft.com/office/drawing/2014/chart" uri="{C3380CC4-5D6E-409C-BE32-E72D297353CC}">
              <c16:uniqueId val="{00000003-AA59-44F0-BF6E-B4AF0EDFB42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2.4700000000000002</c:v>
                </c:pt>
                <c:pt idx="2">
                  <c:v>#N/A</c:v>
                </c:pt>
                <c:pt idx="3">
                  <c:v>2.68</c:v>
                </c:pt>
                <c:pt idx="4">
                  <c:v>#N/A</c:v>
                </c:pt>
                <c:pt idx="5">
                  <c:v>4.43</c:v>
                </c:pt>
                <c:pt idx="6">
                  <c:v>#N/A</c:v>
                </c:pt>
                <c:pt idx="7">
                  <c:v>2.36</c:v>
                </c:pt>
                <c:pt idx="8">
                  <c:v>#N/A</c:v>
                </c:pt>
                <c:pt idx="9">
                  <c:v>1.36</c:v>
                </c:pt>
              </c:numCache>
            </c:numRef>
          </c:val>
          <c:extLst xmlns:c16r2="http://schemas.microsoft.com/office/drawing/2015/06/chart">
            <c:ext xmlns:c16="http://schemas.microsoft.com/office/drawing/2014/chart" uri="{C3380CC4-5D6E-409C-BE32-E72D297353CC}">
              <c16:uniqueId val="{00000004-AA59-44F0-BF6E-B4AF0EDFB424}"/>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0.82</c:v>
                </c:pt>
                <c:pt idx="4">
                  <c:v>#N/A</c:v>
                </c:pt>
                <c:pt idx="5">
                  <c:v>1.07</c:v>
                </c:pt>
                <c:pt idx="6">
                  <c:v>#N/A</c:v>
                </c:pt>
                <c:pt idx="7">
                  <c:v>1.03</c:v>
                </c:pt>
                <c:pt idx="8">
                  <c:v>#N/A</c:v>
                </c:pt>
                <c:pt idx="9">
                  <c:v>1.43</c:v>
                </c:pt>
              </c:numCache>
            </c:numRef>
          </c:val>
          <c:extLst xmlns:c16r2="http://schemas.microsoft.com/office/drawing/2015/06/chart">
            <c:ext xmlns:c16="http://schemas.microsoft.com/office/drawing/2014/chart" uri="{C3380CC4-5D6E-409C-BE32-E72D297353CC}">
              <c16:uniqueId val="{00000005-AA59-44F0-BF6E-B4AF0EDFB42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1.31</c:v>
                </c:pt>
                <c:pt idx="2">
                  <c:v>#N/A</c:v>
                </c:pt>
                <c:pt idx="3">
                  <c:v>2.12</c:v>
                </c:pt>
                <c:pt idx="4">
                  <c:v>#N/A</c:v>
                </c:pt>
                <c:pt idx="5">
                  <c:v>2.79</c:v>
                </c:pt>
                <c:pt idx="6">
                  <c:v>#N/A</c:v>
                </c:pt>
                <c:pt idx="7">
                  <c:v>3.64</c:v>
                </c:pt>
                <c:pt idx="8">
                  <c:v>#N/A</c:v>
                </c:pt>
                <c:pt idx="9">
                  <c:v>3.71</c:v>
                </c:pt>
              </c:numCache>
            </c:numRef>
          </c:val>
          <c:extLst xmlns:c16r2="http://schemas.microsoft.com/office/drawing/2015/06/chart">
            <c:ext xmlns:c16="http://schemas.microsoft.com/office/drawing/2014/chart" uri="{C3380CC4-5D6E-409C-BE32-E72D297353CC}">
              <c16:uniqueId val="{00000006-AA59-44F0-BF6E-B4AF0EDFB42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4.88</c:v>
                </c:pt>
                <c:pt idx="2">
                  <c:v>#N/A</c:v>
                </c:pt>
                <c:pt idx="3">
                  <c:v>5.14</c:v>
                </c:pt>
                <c:pt idx="4">
                  <c:v>#N/A</c:v>
                </c:pt>
                <c:pt idx="5">
                  <c:v>3.8</c:v>
                </c:pt>
                <c:pt idx="6">
                  <c:v>#N/A</c:v>
                </c:pt>
                <c:pt idx="7">
                  <c:v>5.42</c:v>
                </c:pt>
                <c:pt idx="8">
                  <c:v>#N/A</c:v>
                </c:pt>
                <c:pt idx="9">
                  <c:v>4.72</c:v>
                </c:pt>
              </c:numCache>
            </c:numRef>
          </c:val>
          <c:extLst xmlns:c16r2="http://schemas.microsoft.com/office/drawing/2015/06/chart">
            <c:ext xmlns:c16="http://schemas.microsoft.com/office/drawing/2014/chart" uri="{C3380CC4-5D6E-409C-BE32-E72D297353CC}">
              <c16:uniqueId val="{00000007-AA59-44F0-BF6E-B4AF0EDFB424}"/>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4.74</c:v>
                </c:pt>
                <c:pt idx="2">
                  <c:v>#N/A</c:v>
                </c:pt>
                <c:pt idx="3">
                  <c:v>4.97</c:v>
                </c:pt>
                <c:pt idx="4">
                  <c:v>#N/A</c:v>
                </c:pt>
                <c:pt idx="5">
                  <c:v>5.2</c:v>
                </c:pt>
                <c:pt idx="6">
                  <c:v>#N/A</c:v>
                </c:pt>
                <c:pt idx="7">
                  <c:v>5.42</c:v>
                </c:pt>
                <c:pt idx="8">
                  <c:v>#N/A</c:v>
                </c:pt>
                <c:pt idx="9">
                  <c:v>5.47</c:v>
                </c:pt>
              </c:numCache>
            </c:numRef>
          </c:val>
          <c:extLst xmlns:c16r2="http://schemas.microsoft.com/office/drawing/2015/06/chart">
            <c:ext xmlns:c16="http://schemas.microsoft.com/office/drawing/2014/chart" uri="{C3380CC4-5D6E-409C-BE32-E72D297353CC}">
              <c16:uniqueId val="{00000008-AA59-44F0-BF6E-B4AF0EDFB4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9.6300000000000008</c:v>
                </c:pt>
                <c:pt idx="2">
                  <c:v>#N/A</c:v>
                </c:pt>
                <c:pt idx="3">
                  <c:v>10.73</c:v>
                </c:pt>
                <c:pt idx="4">
                  <c:v>#N/A</c:v>
                </c:pt>
                <c:pt idx="5">
                  <c:v>11.7</c:v>
                </c:pt>
                <c:pt idx="6">
                  <c:v>#N/A</c:v>
                </c:pt>
                <c:pt idx="7">
                  <c:v>12</c:v>
                </c:pt>
                <c:pt idx="8">
                  <c:v>#N/A</c:v>
                </c:pt>
                <c:pt idx="9">
                  <c:v>11.75</c:v>
                </c:pt>
              </c:numCache>
            </c:numRef>
          </c:val>
          <c:extLst xmlns:c16r2="http://schemas.microsoft.com/office/drawing/2015/06/chart">
            <c:ext xmlns:c16="http://schemas.microsoft.com/office/drawing/2014/chart" uri="{C3380CC4-5D6E-409C-BE32-E72D297353CC}">
              <c16:uniqueId val="{00000009-AA59-44F0-BF6E-B4AF0EDFB424}"/>
            </c:ext>
          </c:extLst>
        </c:ser>
        <c:dLbls>
          <c:showLegendKey val="0"/>
          <c:showVal val="0"/>
          <c:showCatName val="0"/>
          <c:showSerName val="0"/>
          <c:showPercent val="0"/>
          <c:showBubbleSize val="0"/>
        </c:dLbls>
        <c:gapWidth val="150"/>
        <c:overlap val="100"/>
        <c:axId val="228545664"/>
        <c:axId val="228547200"/>
      </c:barChart>
      <c:catAx>
        <c:axId val="22854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547200"/>
        <c:crosses val="autoZero"/>
        <c:auto val="1"/>
        <c:lblAlgn val="ctr"/>
        <c:lblOffset val="100"/>
        <c:tickLblSkip val="1"/>
        <c:tickMarkSkip val="1"/>
        <c:noMultiLvlLbl val="0"/>
      </c:catAx>
      <c:valAx>
        <c:axId val="2285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4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1916</c:v>
                </c:pt>
                <c:pt idx="5">
                  <c:v>1795</c:v>
                </c:pt>
                <c:pt idx="8">
                  <c:v>1802</c:v>
                </c:pt>
                <c:pt idx="11">
                  <c:v>1852</c:v>
                </c:pt>
                <c:pt idx="14">
                  <c:v>1825</c:v>
                </c:pt>
              </c:numCache>
            </c:numRef>
          </c:val>
          <c:extLst xmlns:c16r2="http://schemas.microsoft.com/office/drawing/2015/06/chart">
            <c:ext xmlns:c16="http://schemas.microsoft.com/office/drawing/2014/chart" uri="{C3380CC4-5D6E-409C-BE32-E72D297353CC}">
              <c16:uniqueId val="{00000000-229C-4C46-BE5E-16CDA0BECA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29C-4C46-BE5E-16CDA0BECA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10</c:v>
                </c:pt>
                <c:pt idx="6">
                  <c:v>6</c:v>
                </c:pt>
                <c:pt idx="9">
                  <c:v>2</c:v>
                </c:pt>
                <c:pt idx="12">
                  <c:v>2</c:v>
                </c:pt>
              </c:numCache>
            </c:numRef>
          </c:val>
          <c:extLst xmlns:c16r2="http://schemas.microsoft.com/office/drawing/2015/06/chart">
            <c:ext xmlns:c16="http://schemas.microsoft.com/office/drawing/2014/chart" uri="{C3380CC4-5D6E-409C-BE32-E72D297353CC}">
              <c16:uniqueId val="{00000002-229C-4C46-BE5E-16CDA0BECA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76</c:v>
                </c:pt>
                <c:pt idx="3">
                  <c:v>76</c:v>
                </c:pt>
                <c:pt idx="6">
                  <c:v>77</c:v>
                </c:pt>
                <c:pt idx="9">
                  <c:v>84</c:v>
                </c:pt>
                <c:pt idx="12">
                  <c:v>99</c:v>
                </c:pt>
              </c:numCache>
            </c:numRef>
          </c:val>
          <c:extLst xmlns:c16r2="http://schemas.microsoft.com/office/drawing/2015/06/chart">
            <c:ext xmlns:c16="http://schemas.microsoft.com/office/drawing/2014/chart" uri="{C3380CC4-5D6E-409C-BE32-E72D297353CC}">
              <c16:uniqueId val="{00000003-229C-4C46-BE5E-16CDA0BECA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318</c:v>
                </c:pt>
                <c:pt idx="3">
                  <c:v>298</c:v>
                </c:pt>
                <c:pt idx="6">
                  <c:v>291</c:v>
                </c:pt>
                <c:pt idx="9">
                  <c:v>293</c:v>
                </c:pt>
                <c:pt idx="12">
                  <c:v>298</c:v>
                </c:pt>
              </c:numCache>
            </c:numRef>
          </c:val>
          <c:extLst xmlns:c16r2="http://schemas.microsoft.com/office/drawing/2015/06/chart">
            <c:ext xmlns:c16="http://schemas.microsoft.com/office/drawing/2014/chart" uri="{C3380CC4-5D6E-409C-BE32-E72D297353CC}">
              <c16:uniqueId val="{00000004-229C-4C46-BE5E-16CDA0BECA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9C-4C46-BE5E-16CDA0BECA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29C-4C46-BE5E-16CDA0BECA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1502</c:v>
                </c:pt>
                <c:pt idx="3">
                  <c:v>1470</c:v>
                </c:pt>
                <c:pt idx="6">
                  <c:v>1530</c:v>
                </c:pt>
                <c:pt idx="9">
                  <c:v>1683</c:v>
                </c:pt>
                <c:pt idx="12">
                  <c:v>1778</c:v>
                </c:pt>
              </c:numCache>
            </c:numRef>
          </c:val>
          <c:extLst xmlns:c16r2="http://schemas.microsoft.com/office/drawing/2015/06/chart">
            <c:ext xmlns:c16="http://schemas.microsoft.com/office/drawing/2014/chart" uri="{C3380CC4-5D6E-409C-BE32-E72D297353CC}">
              <c16:uniqueId val="{00000007-229C-4C46-BE5E-16CDA0BECAE9}"/>
            </c:ext>
          </c:extLst>
        </c:ser>
        <c:dLbls>
          <c:showLegendKey val="0"/>
          <c:showVal val="0"/>
          <c:showCatName val="0"/>
          <c:showSerName val="0"/>
          <c:showPercent val="0"/>
          <c:showBubbleSize val="0"/>
        </c:dLbls>
        <c:gapWidth val="100"/>
        <c:overlap val="100"/>
        <c:axId val="228745600"/>
        <c:axId val="22874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c:v>
                </c:pt>
                <c:pt idx="2">
                  <c:v>#N/A</c:v>
                </c:pt>
                <c:pt idx="3">
                  <c:v>#N/A</c:v>
                </c:pt>
                <c:pt idx="4">
                  <c:v>59</c:v>
                </c:pt>
                <c:pt idx="5">
                  <c:v>#N/A</c:v>
                </c:pt>
                <c:pt idx="6">
                  <c:v>#N/A</c:v>
                </c:pt>
                <c:pt idx="7">
                  <c:v>102</c:v>
                </c:pt>
                <c:pt idx="8">
                  <c:v>#N/A</c:v>
                </c:pt>
                <c:pt idx="9">
                  <c:v>#N/A</c:v>
                </c:pt>
                <c:pt idx="10">
                  <c:v>210</c:v>
                </c:pt>
                <c:pt idx="11">
                  <c:v>#N/A</c:v>
                </c:pt>
                <c:pt idx="12">
                  <c:v>#N/A</c:v>
                </c:pt>
                <c:pt idx="13">
                  <c:v>352</c:v>
                </c:pt>
                <c:pt idx="14">
                  <c:v>#N/A</c:v>
                </c:pt>
              </c:numCache>
            </c:numRef>
          </c:val>
          <c:smooth val="0"/>
          <c:extLst xmlns:c16r2="http://schemas.microsoft.com/office/drawing/2015/06/chart">
            <c:ext xmlns:c16="http://schemas.microsoft.com/office/drawing/2014/chart" uri="{C3380CC4-5D6E-409C-BE32-E72D297353CC}">
              <c16:uniqueId val="{00000008-229C-4C46-BE5E-16CDA0BECAE9}"/>
            </c:ext>
          </c:extLst>
        </c:ser>
        <c:dLbls>
          <c:showLegendKey val="0"/>
          <c:showVal val="0"/>
          <c:showCatName val="0"/>
          <c:showSerName val="0"/>
          <c:showPercent val="0"/>
          <c:showBubbleSize val="0"/>
        </c:dLbls>
        <c:marker val="1"/>
        <c:smooth val="0"/>
        <c:axId val="228745600"/>
        <c:axId val="228747520"/>
      </c:lineChart>
      <c:catAx>
        <c:axId val="2287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747520"/>
        <c:crosses val="autoZero"/>
        <c:auto val="1"/>
        <c:lblAlgn val="ctr"/>
        <c:lblOffset val="100"/>
        <c:tickLblSkip val="1"/>
        <c:tickMarkSkip val="1"/>
        <c:noMultiLvlLbl val="0"/>
      </c:catAx>
      <c:valAx>
        <c:axId val="22874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15853</c:v>
                </c:pt>
                <c:pt idx="5">
                  <c:v>16256</c:v>
                </c:pt>
                <c:pt idx="8">
                  <c:v>16568</c:v>
                </c:pt>
                <c:pt idx="11">
                  <c:v>16673</c:v>
                </c:pt>
                <c:pt idx="14">
                  <c:v>16723</c:v>
                </c:pt>
              </c:numCache>
            </c:numRef>
          </c:val>
          <c:extLst xmlns:c16r2="http://schemas.microsoft.com/office/drawing/2015/06/chart">
            <c:ext xmlns:c16="http://schemas.microsoft.com/office/drawing/2014/chart" uri="{C3380CC4-5D6E-409C-BE32-E72D297353CC}">
              <c16:uniqueId val="{00000000-F8AB-4163-A139-2772412CFF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6255</c:v>
                </c:pt>
                <c:pt idx="5">
                  <c:v>5916</c:v>
                </c:pt>
                <c:pt idx="8">
                  <c:v>5590</c:v>
                </c:pt>
                <c:pt idx="11">
                  <c:v>5488</c:v>
                </c:pt>
                <c:pt idx="14">
                  <c:v>5534</c:v>
                </c:pt>
              </c:numCache>
            </c:numRef>
          </c:val>
          <c:extLst xmlns:c16r2="http://schemas.microsoft.com/office/drawing/2015/06/chart">
            <c:ext xmlns:c16="http://schemas.microsoft.com/office/drawing/2014/chart" uri="{C3380CC4-5D6E-409C-BE32-E72D297353CC}">
              <c16:uniqueId val="{00000001-F8AB-4163-A139-2772412CFF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7493</c:v>
                </c:pt>
                <c:pt idx="5">
                  <c:v>7025</c:v>
                </c:pt>
                <c:pt idx="8">
                  <c:v>5362</c:v>
                </c:pt>
                <c:pt idx="11">
                  <c:v>5673</c:v>
                </c:pt>
                <c:pt idx="14">
                  <c:v>5099</c:v>
                </c:pt>
              </c:numCache>
            </c:numRef>
          </c:val>
          <c:extLst xmlns:c16r2="http://schemas.microsoft.com/office/drawing/2015/06/chart">
            <c:ext xmlns:c16="http://schemas.microsoft.com/office/drawing/2014/chart" uri="{C3380CC4-5D6E-409C-BE32-E72D297353CC}">
              <c16:uniqueId val="{00000002-F8AB-4163-A139-2772412CFF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AB-4163-A139-2772412CFF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8AB-4163-A139-2772412CFF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AB-4163-A139-2772412CFF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2312</c:v>
                </c:pt>
                <c:pt idx="3">
                  <c:v>2357</c:v>
                </c:pt>
                <c:pt idx="6">
                  <c:v>2404</c:v>
                </c:pt>
                <c:pt idx="9">
                  <c:v>2459</c:v>
                </c:pt>
                <c:pt idx="12">
                  <c:v>2557</c:v>
                </c:pt>
              </c:numCache>
            </c:numRef>
          </c:val>
          <c:extLst xmlns:c16r2="http://schemas.microsoft.com/office/drawing/2015/06/chart">
            <c:ext xmlns:c16="http://schemas.microsoft.com/office/drawing/2014/chart" uri="{C3380CC4-5D6E-409C-BE32-E72D297353CC}">
              <c16:uniqueId val="{00000006-F8AB-4163-A139-2772412CFF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794</c:v>
                </c:pt>
                <c:pt idx="3">
                  <c:v>1045</c:v>
                </c:pt>
                <c:pt idx="6">
                  <c:v>1277</c:v>
                </c:pt>
                <c:pt idx="9">
                  <c:v>1203</c:v>
                </c:pt>
                <c:pt idx="12">
                  <c:v>1116</c:v>
                </c:pt>
              </c:numCache>
            </c:numRef>
          </c:val>
          <c:extLst xmlns:c16r2="http://schemas.microsoft.com/office/drawing/2015/06/chart">
            <c:ext xmlns:c16="http://schemas.microsoft.com/office/drawing/2014/chart" uri="{C3380CC4-5D6E-409C-BE32-E72D297353CC}">
              <c16:uniqueId val="{00000007-F8AB-4163-A139-2772412CFF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3398</c:v>
                </c:pt>
                <c:pt idx="3">
                  <c:v>3719</c:v>
                </c:pt>
                <c:pt idx="6">
                  <c:v>4027</c:v>
                </c:pt>
                <c:pt idx="9">
                  <c:v>4938</c:v>
                </c:pt>
                <c:pt idx="12">
                  <c:v>4958</c:v>
                </c:pt>
              </c:numCache>
            </c:numRef>
          </c:val>
          <c:extLst xmlns:c16r2="http://schemas.microsoft.com/office/drawing/2015/06/chart">
            <c:ext xmlns:c16="http://schemas.microsoft.com/office/drawing/2014/chart" uri="{C3380CC4-5D6E-409C-BE32-E72D297353CC}">
              <c16:uniqueId val="{00000008-F8AB-4163-A139-2772412CFF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452</c:v>
                </c:pt>
                <c:pt idx="3">
                  <c:v>409</c:v>
                </c:pt>
                <c:pt idx="6">
                  <c:v>370</c:v>
                </c:pt>
                <c:pt idx="9">
                  <c:v>356</c:v>
                </c:pt>
                <c:pt idx="12">
                  <c:v>207</c:v>
                </c:pt>
              </c:numCache>
            </c:numRef>
          </c:val>
          <c:extLst xmlns:c16r2="http://schemas.microsoft.com/office/drawing/2015/06/chart">
            <c:ext xmlns:c16="http://schemas.microsoft.com/office/drawing/2014/chart" uri="{C3380CC4-5D6E-409C-BE32-E72D297353CC}">
              <c16:uniqueId val="{00000009-F8AB-4163-A139-2772412CFF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18230</c:v>
                </c:pt>
                <c:pt idx="3">
                  <c:v>19655</c:v>
                </c:pt>
                <c:pt idx="6">
                  <c:v>20158</c:v>
                </c:pt>
                <c:pt idx="9">
                  <c:v>20279</c:v>
                </c:pt>
                <c:pt idx="12">
                  <c:v>21049</c:v>
                </c:pt>
              </c:numCache>
            </c:numRef>
          </c:val>
          <c:extLst xmlns:c16r2="http://schemas.microsoft.com/office/drawing/2015/06/chart">
            <c:ext xmlns:c16="http://schemas.microsoft.com/office/drawing/2014/chart" uri="{C3380CC4-5D6E-409C-BE32-E72D297353CC}">
              <c16:uniqueId val="{0000000A-F8AB-4163-A139-2772412CFF35}"/>
            </c:ext>
          </c:extLst>
        </c:ser>
        <c:dLbls>
          <c:showLegendKey val="0"/>
          <c:showVal val="0"/>
          <c:showCatName val="0"/>
          <c:showSerName val="0"/>
          <c:showPercent val="0"/>
          <c:showBubbleSize val="0"/>
        </c:dLbls>
        <c:gapWidth val="100"/>
        <c:overlap val="100"/>
        <c:axId val="228916608"/>
        <c:axId val="22859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717</c:v>
                </c:pt>
                <c:pt idx="8">
                  <c:v>#N/A</c:v>
                </c:pt>
                <c:pt idx="9">
                  <c:v>#N/A</c:v>
                </c:pt>
                <c:pt idx="10">
                  <c:v>1401</c:v>
                </c:pt>
                <c:pt idx="11">
                  <c:v>#N/A</c:v>
                </c:pt>
                <c:pt idx="12">
                  <c:v>#N/A</c:v>
                </c:pt>
                <c:pt idx="13">
                  <c:v>2531</c:v>
                </c:pt>
                <c:pt idx="14">
                  <c:v>#N/A</c:v>
                </c:pt>
              </c:numCache>
            </c:numRef>
          </c:val>
          <c:smooth val="0"/>
          <c:extLst xmlns:c16r2="http://schemas.microsoft.com/office/drawing/2015/06/chart">
            <c:ext xmlns:c16="http://schemas.microsoft.com/office/drawing/2014/chart" uri="{C3380CC4-5D6E-409C-BE32-E72D297353CC}">
              <c16:uniqueId val="{0000000B-F8AB-4163-A139-2772412CFF35}"/>
            </c:ext>
          </c:extLst>
        </c:ser>
        <c:dLbls>
          <c:showLegendKey val="0"/>
          <c:showVal val="0"/>
          <c:showCatName val="0"/>
          <c:showSerName val="0"/>
          <c:showPercent val="0"/>
          <c:showBubbleSize val="0"/>
        </c:dLbls>
        <c:marker val="1"/>
        <c:smooth val="0"/>
        <c:axId val="228916608"/>
        <c:axId val="228594432"/>
      </c:lineChart>
      <c:catAx>
        <c:axId val="2289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594432"/>
        <c:crosses val="autoZero"/>
        <c:auto val="1"/>
        <c:lblAlgn val="ctr"/>
        <c:lblOffset val="100"/>
        <c:tickLblSkip val="1"/>
        <c:tickMarkSkip val="1"/>
        <c:noMultiLvlLbl val="0"/>
      </c:catAx>
      <c:valAx>
        <c:axId val="22859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1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1794</c:v>
                </c:pt>
                <c:pt idx="1">
                  <c:v>1913</c:v>
                </c:pt>
                <c:pt idx="2">
                  <c:v>1924</c:v>
                </c:pt>
              </c:numCache>
            </c:numRef>
          </c:val>
          <c:extLst xmlns:c16r2="http://schemas.microsoft.com/office/drawing/2015/06/chart">
            <c:ext xmlns:c16="http://schemas.microsoft.com/office/drawing/2014/chart" uri="{C3380CC4-5D6E-409C-BE32-E72D297353CC}">
              <c16:uniqueId val="{00000000-DF99-4C03-B976-55D47E1626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346</c:v>
                </c:pt>
                <c:pt idx="1">
                  <c:v>763</c:v>
                </c:pt>
                <c:pt idx="2">
                  <c:v>799</c:v>
                </c:pt>
              </c:numCache>
            </c:numRef>
          </c:val>
          <c:extLst xmlns:c16r2="http://schemas.microsoft.com/office/drawing/2015/06/chart">
            <c:ext xmlns:c16="http://schemas.microsoft.com/office/drawing/2014/chart" uri="{C3380CC4-5D6E-409C-BE32-E72D297353CC}">
              <c16:uniqueId val="{00000001-DF99-4C03-B976-55D47E1626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2679</c:v>
                </c:pt>
                <c:pt idx="1">
                  <c:v>1948</c:v>
                </c:pt>
                <c:pt idx="2">
                  <c:v>1278</c:v>
                </c:pt>
              </c:numCache>
            </c:numRef>
          </c:val>
          <c:extLst xmlns:c16r2="http://schemas.microsoft.com/office/drawing/2015/06/chart">
            <c:ext xmlns:c16="http://schemas.microsoft.com/office/drawing/2014/chart" uri="{C3380CC4-5D6E-409C-BE32-E72D297353CC}">
              <c16:uniqueId val="{00000002-DF99-4C03-B976-55D47E16262F}"/>
            </c:ext>
          </c:extLst>
        </c:ser>
        <c:dLbls>
          <c:showLegendKey val="0"/>
          <c:showVal val="0"/>
          <c:showCatName val="0"/>
          <c:showSerName val="0"/>
          <c:showPercent val="0"/>
          <c:showBubbleSize val="0"/>
        </c:dLbls>
        <c:gapWidth val="120"/>
        <c:overlap val="100"/>
        <c:axId val="228958592"/>
        <c:axId val="228960128"/>
      </c:barChart>
      <c:catAx>
        <c:axId val="2289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960128"/>
        <c:crosses val="autoZero"/>
        <c:auto val="1"/>
        <c:lblAlgn val="ctr"/>
        <c:lblOffset val="100"/>
        <c:tickLblSkip val="1"/>
        <c:tickMarkSkip val="1"/>
        <c:noMultiLvlLbl val="0"/>
      </c:catAx>
      <c:valAx>
        <c:axId val="228960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89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実質公債費比率は昨年度より</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ポイント増加、単年度では約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大型事業の据置期間終了による償還開始に伴う元利償還金の増加である。また、次年度以降も同様に償還が開始される事業があり、今後も元利償還金は増加する見込みである。起債以外の財源の活用や借入コスト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将来負担額の増加要因としては地方債現在高の増加、充当可能財源等の減少要因としては充当可能基金の減少が挙げられる。いずれについても、近年の大型建設事業の実施によるものである。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今後も相当規模の建設事業が控えており、過度に起債や基金に依存せず、様々な財源の積極活用に努めていく。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主な理由としては、法人市民税収入の減等による財政調整基金の取り崩し額の増（＋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及び減債基金の積立額の減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短期的には建設事業費の増加がピークとなることでまちづくり推進基金が減少するが、中長期的には建設事業の落ち着きとともに次のピークに備えて積み立てていく予定である。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・まちづくり推進基金：まちづくりの推進に必要な経費に充当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・職員退職手当積立金：職員退職手当に充当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・ふるさと納税基金：寄附者の意向を反映した施策に充当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・新清掃工場環境整備積立金：新清掃工場を建設したことに伴う周辺環境整備に充当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・まちづくり推進基金：栽培漁業センター建設事業や文化会館改修事業等の財源とするため約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・新清掃工場環境整備積立金：ごみ処理余熱を利用した温水プールの指定管理料の財源とするため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・まちづくり推進基金：主に建設事業の財源として活用するため、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中期財政計画及び公共施設総合管理計画に基づき計画的に積立てや取り崩しを行う。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・ふるさと納税基金：寄附者の意向を反映した事業の財源として活用する予定。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新清掃工場環境整備積立金：平成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年度で全額充当したため廃止とする。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景気動向等による法人関係税の変動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今後の扶助費の増加や災害への備え等のため、過去の実績を踏まえて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償還額増加のため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百万円を取り崩した一方で、国民宿舎特別会計への繰出金に備えた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億円の積立金（公募債の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億円満期一括償還のため、平成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か年をかけて積み立てている）による増加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公債費の元利償還金が年々増加しており、引き続き増加するることが見込まれている。現状、令和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年度がそのピークとなる見通しであり、それに備えて計画的に基金を活用していく。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基準財政収入額・需要額ともに増となったが、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収入額の増が大きく、指数は上昇した（単年度：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収入額：市町村民税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億円、地方消費税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需要額：人口減少等特別対策事業費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臨時財政対策債振替相当額△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今後は、社会保障関係経費の増大といった需要額の伸びに対し、収入額の伸びが追い付かないことが予想されるため、引き続き行政の効率化に努めることにより、財政の健全化を図る。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地方税、地方消費税交付金の減等に加え、人件費や物件費、公債費の増により、</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今後も扶助費や公債費の増加が予想されているため、「財政構造の見直し」に掲げたとおり、行財政改革への取組を通じて経費の縮減等に努める。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66</xdr:row>
      <xdr:rowOff>48768</xdr:rowOff>
    </xdr:to>
    <xdr:cxnSp macro="">
      <xdr:nvCxnSpPr>
        <xdr:cNvPr id="130" name="直線コネクタ 129"/>
        <xdr:cNvCxnSpPr/>
      </xdr:nvCxnSpPr>
      <xdr:spPr>
        <a:xfrm>
          <a:off x="4114800" y="11031474"/>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80264</xdr:rowOff>
    </xdr:to>
    <xdr:cxnSp macro="">
      <xdr:nvCxnSpPr>
        <xdr:cNvPr id="133" name="直線コネクタ 132"/>
        <xdr:cNvCxnSpPr/>
      </xdr:nvCxnSpPr>
      <xdr:spPr>
        <a:xfrm flipV="1">
          <a:off x="3225800" y="110314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65</xdr:row>
      <xdr:rowOff>80264</xdr:rowOff>
    </xdr:to>
    <xdr:cxnSp macro="">
      <xdr:nvCxnSpPr>
        <xdr:cNvPr id="136" name="直線コネクタ 135"/>
        <xdr:cNvCxnSpPr/>
      </xdr:nvCxnSpPr>
      <xdr:spPr>
        <a:xfrm>
          <a:off x="2336800" y="108625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138430</xdr:rowOff>
    </xdr:to>
    <xdr:cxnSp macro="">
      <xdr:nvCxnSpPr>
        <xdr:cNvPr id="139" name="直線コネクタ 138"/>
        <xdr:cNvCxnSpPr/>
      </xdr:nvCxnSpPr>
      <xdr:spPr>
        <a:xfrm flipV="1">
          <a:off x="1447800" y="1086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49" name="楕円 148"/>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50"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1" name="楕円 150"/>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52" name="テキスト ボックス 151"/>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3" name="楕円 152"/>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4" name="テキスト ボックス 153"/>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56" name="テキスト ボックス 155"/>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8" name="テキスト ボックス 157"/>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類似団体平均よりは低い水準を保っているが、前年度から</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人件費の増加（退職者数の増による職員退職手当の増加：前年度比事業費</a:t>
          </a:r>
          <a:r>
            <a:rPr kumimoji="1" lang="en-US" altLang="ja-JP" sz="1300">
              <a:latin typeface="ＭＳ Ｐゴシック" panose="020B0600070205080204" pitchFamily="50" charset="-128"/>
              <a:ea typeface="ＭＳ Ｐゴシック" panose="020B0600070205080204" pitchFamily="50" charset="-128"/>
            </a:rPr>
            <a:t>+23,854</a:t>
          </a:r>
          <a:r>
            <a:rPr kumimoji="1" lang="ja-JP" altLang="en-US" sz="1300">
              <a:latin typeface="ＭＳ Ｐゴシック" panose="020B0600070205080204" pitchFamily="50" charset="-128"/>
              <a:ea typeface="ＭＳ Ｐゴシック" panose="020B0600070205080204" pitchFamily="50" charset="-128"/>
            </a:rPr>
            <a:t>千円）等が要因となっている。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今後も引き続き、職員の適正配置や民間活力の導入を進め、コストの低減を図っていく。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113740</xdr:rowOff>
    </xdr:from>
    <xdr:to>
      <xdr:col>23</xdr:col>
      <xdr:colOff>133350</xdr:colOff>
      <xdr:row>81</xdr:row>
      <xdr:rowOff>119802</xdr:rowOff>
    </xdr:to>
    <xdr:cxnSp macro="">
      <xdr:nvCxnSpPr>
        <xdr:cNvPr id="191" name="直線コネクタ 190"/>
        <xdr:cNvCxnSpPr/>
      </xdr:nvCxnSpPr>
      <xdr:spPr>
        <a:xfrm>
          <a:off x="4114800" y="14001190"/>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86917</xdr:rowOff>
    </xdr:from>
    <xdr:to>
      <xdr:col>19</xdr:col>
      <xdr:colOff>133350</xdr:colOff>
      <xdr:row>81</xdr:row>
      <xdr:rowOff>113740</xdr:rowOff>
    </xdr:to>
    <xdr:cxnSp macro="">
      <xdr:nvCxnSpPr>
        <xdr:cNvPr id="194" name="直線コネクタ 193"/>
        <xdr:cNvCxnSpPr/>
      </xdr:nvCxnSpPr>
      <xdr:spPr>
        <a:xfrm>
          <a:off x="3225800" y="13974367"/>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82304</xdr:rowOff>
    </xdr:from>
    <xdr:to>
      <xdr:col>15</xdr:col>
      <xdr:colOff>82550</xdr:colOff>
      <xdr:row>81</xdr:row>
      <xdr:rowOff>86917</xdr:rowOff>
    </xdr:to>
    <xdr:cxnSp macro="">
      <xdr:nvCxnSpPr>
        <xdr:cNvPr id="197" name="直線コネクタ 196"/>
        <xdr:cNvCxnSpPr/>
      </xdr:nvCxnSpPr>
      <xdr:spPr>
        <a:xfrm>
          <a:off x="2336800" y="13969754"/>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46013</xdr:rowOff>
    </xdr:from>
    <xdr:to>
      <xdr:col>11</xdr:col>
      <xdr:colOff>31750</xdr:colOff>
      <xdr:row>81</xdr:row>
      <xdr:rowOff>82304</xdr:rowOff>
    </xdr:to>
    <xdr:cxnSp macro="">
      <xdr:nvCxnSpPr>
        <xdr:cNvPr id="200" name="直線コネクタ 199"/>
        <xdr:cNvCxnSpPr/>
      </xdr:nvCxnSpPr>
      <xdr:spPr>
        <a:xfrm>
          <a:off x="1447800" y="13933463"/>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129743</xdr:rowOff>
    </xdr:from>
    <xdr:ext cx="762000" cy="259045"/>
    <xdr:sp macro="" textlink="">
      <xdr:nvSpPr>
        <xdr:cNvPr id="204" name="テキスト ボックス 203"/>
        <xdr:cNvSpPr txBox="1"/>
      </xdr:nvSpPr>
      <xdr:spPr>
        <a:xfrm>
          <a:off x="1066800" y="140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69002</xdr:rowOff>
    </xdr:from>
    <xdr:to>
      <xdr:col>23</xdr:col>
      <xdr:colOff>184150</xdr:colOff>
      <xdr:row>81</xdr:row>
      <xdr:rowOff>170602</xdr:rowOff>
    </xdr:to>
    <xdr:sp macro="" textlink="">
      <xdr:nvSpPr>
        <xdr:cNvPr id="210" name="楕円 209"/>
        <xdr:cNvSpPr/>
      </xdr:nvSpPr>
      <xdr:spPr>
        <a:xfrm>
          <a:off x="4902200" y="13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85529</xdr:rowOff>
    </xdr:from>
    <xdr:ext cx="762000" cy="259045"/>
    <xdr:sp macro="" textlink="">
      <xdr:nvSpPr>
        <xdr:cNvPr id="211" name="人件費・物件費等の状況該当値テキスト"/>
        <xdr:cNvSpPr txBox="1"/>
      </xdr:nvSpPr>
      <xdr:spPr>
        <a:xfrm>
          <a:off x="5041900" y="1380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62940</xdr:rowOff>
    </xdr:from>
    <xdr:to>
      <xdr:col>19</xdr:col>
      <xdr:colOff>184150</xdr:colOff>
      <xdr:row>81</xdr:row>
      <xdr:rowOff>164540</xdr:rowOff>
    </xdr:to>
    <xdr:sp macro="" textlink="">
      <xdr:nvSpPr>
        <xdr:cNvPr id="212" name="楕円 211"/>
        <xdr:cNvSpPr/>
      </xdr:nvSpPr>
      <xdr:spPr>
        <a:xfrm>
          <a:off x="4064000" y="139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3267</xdr:rowOff>
    </xdr:from>
    <xdr:ext cx="736600" cy="259045"/>
    <xdr:sp macro="" textlink="">
      <xdr:nvSpPr>
        <xdr:cNvPr id="213" name="テキスト ボックス 212"/>
        <xdr:cNvSpPr txBox="1"/>
      </xdr:nvSpPr>
      <xdr:spPr>
        <a:xfrm>
          <a:off x="3733800" y="1371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36117</xdr:rowOff>
    </xdr:from>
    <xdr:to>
      <xdr:col>15</xdr:col>
      <xdr:colOff>133350</xdr:colOff>
      <xdr:row>81</xdr:row>
      <xdr:rowOff>137717</xdr:rowOff>
    </xdr:to>
    <xdr:sp macro="" textlink="">
      <xdr:nvSpPr>
        <xdr:cNvPr id="214" name="楕円 213"/>
        <xdr:cNvSpPr/>
      </xdr:nvSpPr>
      <xdr:spPr>
        <a:xfrm>
          <a:off x="3175000" y="139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147894</xdr:rowOff>
    </xdr:from>
    <xdr:ext cx="762000" cy="259045"/>
    <xdr:sp macro="" textlink="">
      <xdr:nvSpPr>
        <xdr:cNvPr id="215" name="テキスト ボックス 214"/>
        <xdr:cNvSpPr txBox="1"/>
      </xdr:nvSpPr>
      <xdr:spPr>
        <a:xfrm>
          <a:off x="2844800" y="136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31504</xdr:rowOff>
    </xdr:from>
    <xdr:to>
      <xdr:col>11</xdr:col>
      <xdr:colOff>82550</xdr:colOff>
      <xdr:row>81</xdr:row>
      <xdr:rowOff>133104</xdr:rowOff>
    </xdr:to>
    <xdr:sp macro="" textlink="">
      <xdr:nvSpPr>
        <xdr:cNvPr id="216" name="楕円 215"/>
        <xdr:cNvSpPr/>
      </xdr:nvSpPr>
      <xdr:spPr>
        <a:xfrm>
          <a:off x="2286000" y="139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143281</xdr:rowOff>
    </xdr:from>
    <xdr:ext cx="762000" cy="259045"/>
    <xdr:sp macro="" textlink="">
      <xdr:nvSpPr>
        <xdr:cNvPr id="217" name="テキスト ボックス 216"/>
        <xdr:cNvSpPr txBox="1"/>
      </xdr:nvSpPr>
      <xdr:spPr>
        <a:xfrm>
          <a:off x="1955800" y="136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166663</xdr:rowOff>
    </xdr:from>
    <xdr:to>
      <xdr:col>7</xdr:col>
      <xdr:colOff>31750</xdr:colOff>
      <xdr:row>81</xdr:row>
      <xdr:rowOff>96813</xdr:rowOff>
    </xdr:to>
    <xdr:sp macro="" textlink="">
      <xdr:nvSpPr>
        <xdr:cNvPr id="218" name="楕円 217"/>
        <xdr:cNvSpPr/>
      </xdr:nvSpPr>
      <xdr:spPr>
        <a:xfrm>
          <a:off x="1397000" y="138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106990</xdr:rowOff>
    </xdr:from>
    <xdr:ext cx="762000" cy="259045"/>
    <xdr:sp macro="" textlink="">
      <xdr:nvSpPr>
        <xdr:cNvPr id="219" name="テキスト ボックス 218"/>
        <xdr:cNvSpPr txBox="1"/>
      </xdr:nvSpPr>
      <xdr:spPr>
        <a:xfrm>
          <a:off x="1066800" y="136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職員の年齢構成に偏りがあることで、類似団体平均よりも高い指数となっているが、職員配置の適正化と管理職手当のカット（</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％）を行っており、指数は逓減している。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169636</xdr:rowOff>
    </xdr:to>
    <xdr:cxnSp macro="">
      <xdr:nvCxnSpPr>
        <xdr:cNvPr id="255" name="直線コネクタ 254"/>
        <xdr:cNvCxnSpPr/>
      </xdr:nvCxnSpPr>
      <xdr:spPr>
        <a:xfrm flipV="1">
          <a:off x="16179800" y="1463947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84364</xdr:rowOff>
    </xdr:to>
    <xdr:cxnSp macro="">
      <xdr:nvCxnSpPr>
        <xdr:cNvPr id="258" name="直線コネクタ 257"/>
        <xdr:cNvCxnSpPr/>
      </xdr:nvCxnSpPr>
      <xdr:spPr>
        <a:xfrm flipV="1">
          <a:off x="15290800" y="147428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84364</xdr:rowOff>
    </xdr:to>
    <xdr:cxnSp macro="">
      <xdr:nvCxnSpPr>
        <xdr:cNvPr id="261" name="直線コネクタ 260"/>
        <xdr:cNvCxnSpPr/>
      </xdr:nvCxnSpPr>
      <xdr:spPr>
        <a:xfrm>
          <a:off x="14401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67129</xdr:rowOff>
    </xdr:to>
    <xdr:cxnSp macro="">
      <xdr:nvCxnSpPr>
        <xdr:cNvPr id="264" name="直線コネクタ 263"/>
        <xdr:cNvCxnSpPr/>
      </xdr:nvCxnSpPr>
      <xdr:spPr>
        <a:xfrm>
          <a:off x="13512800" y="147084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5"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9" name="テキスト ボックス 278"/>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0" name="楕円 279"/>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1" name="テキスト ボックス 280"/>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2" name="楕円 281"/>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3" name="テキスト ボックス 282"/>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に実施した下松市定員適正化計画により、適正な職員数を保ち、類似団体平均よりもやや低い水準で推移している。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今後も、事務事業の効率化を続け、定員管理と市民サービスの向上との両立を図る。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83185</xdr:rowOff>
    </xdr:to>
    <xdr:cxnSp macro="">
      <xdr:nvCxnSpPr>
        <xdr:cNvPr id="318" name="直線コネクタ 317"/>
        <xdr:cNvCxnSpPr/>
      </xdr:nvCxnSpPr>
      <xdr:spPr>
        <a:xfrm>
          <a:off x="16179800" y="1053359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75142</xdr:rowOff>
    </xdr:from>
    <xdr:to>
      <xdr:col>77</xdr:col>
      <xdr:colOff>44450</xdr:colOff>
      <xdr:row>61</xdr:row>
      <xdr:rowOff>79163</xdr:rowOff>
    </xdr:to>
    <xdr:cxnSp macro="">
      <xdr:nvCxnSpPr>
        <xdr:cNvPr id="321" name="直線コネクタ 320"/>
        <xdr:cNvCxnSpPr/>
      </xdr:nvCxnSpPr>
      <xdr:spPr>
        <a:xfrm flipV="1">
          <a:off x="15290800" y="105335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89218</xdr:rowOff>
    </xdr:to>
    <xdr:cxnSp macro="">
      <xdr:nvCxnSpPr>
        <xdr:cNvPr id="324" name="直線コネクタ 323"/>
        <xdr:cNvCxnSpPr/>
      </xdr:nvCxnSpPr>
      <xdr:spPr>
        <a:xfrm flipV="1">
          <a:off x="14401800" y="105376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89218</xdr:rowOff>
    </xdr:to>
    <xdr:cxnSp macro="">
      <xdr:nvCxnSpPr>
        <xdr:cNvPr id="327" name="直線コネクタ 326"/>
        <xdr:cNvCxnSpPr/>
      </xdr:nvCxnSpPr>
      <xdr:spPr>
        <a:xfrm>
          <a:off x="13512800" y="105295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7" name="楕円 336"/>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38"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39" name="楕円 338"/>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0" name="テキスト ボックス 339"/>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1" name="楕円 340"/>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42" name="テキスト ボックス 34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38418</xdr:rowOff>
    </xdr:from>
    <xdr:to>
      <xdr:col>68</xdr:col>
      <xdr:colOff>203200</xdr:colOff>
      <xdr:row>61</xdr:row>
      <xdr:rowOff>140018</xdr:rowOff>
    </xdr:to>
    <xdr:sp macro="" textlink="">
      <xdr:nvSpPr>
        <xdr:cNvPr id="343" name="楕円 342"/>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150195</xdr:rowOff>
    </xdr:from>
    <xdr:ext cx="762000" cy="259045"/>
    <xdr:sp macro="" textlink="">
      <xdr:nvSpPr>
        <xdr:cNvPr id="344" name="テキスト ボックス 343"/>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5" name="楕円 344"/>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46" name="テキスト ボックス 345"/>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類似団体平均を下回っているが、年々数値は上昇している。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今後の見通しとしては、小学校建設事業といった大型事業の償還が開始されることもあり、引き続き増加することが見込まれる。現状、令和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年度がそのピークとなる見通しで、その間を「財政構造の見直し期間」とし、収支均衡のとれた構造改革を進めることとしている。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97609</xdr:rowOff>
    </xdr:to>
    <xdr:cxnSp macro="">
      <xdr:nvCxnSpPr>
        <xdr:cNvPr id="381" name="直線コネクタ 380"/>
        <xdr:cNvCxnSpPr/>
      </xdr:nvCxnSpPr>
      <xdr:spPr>
        <a:xfrm>
          <a:off x="16179800" y="655066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35560</xdr:rowOff>
    </xdr:to>
    <xdr:cxnSp macro="">
      <xdr:nvCxnSpPr>
        <xdr:cNvPr id="384" name="直線コネクタ 383"/>
        <xdr:cNvCxnSpPr/>
      </xdr:nvCxnSpPr>
      <xdr:spPr>
        <a:xfrm>
          <a:off x="15290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138067</xdr:rowOff>
    </xdr:from>
    <xdr:to>
      <xdr:col>72</xdr:col>
      <xdr:colOff>203200</xdr:colOff>
      <xdr:row>37</xdr:row>
      <xdr:rowOff>158750</xdr:rowOff>
    </xdr:to>
    <xdr:cxnSp macro="">
      <xdr:nvCxnSpPr>
        <xdr:cNvPr id="387" name="直線コネクタ 386"/>
        <xdr:cNvCxnSpPr/>
      </xdr:nvCxnSpPr>
      <xdr:spPr>
        <a:xfrm>
          <a:off x="14401800" y="64817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138067</xdr:rowOff>
    </xdr:from>
    <xdr:to>
      <xdr:col>68</xdr:col>
      <xdr:colOff>152400</xdr:colOff>
      <xdr:row>37</xdr:row>
      <xdr:rowOff>144961</xdr:rowOff>
    </xdr:to>
    <xdr:cxnSp macro="">
      <xdr:nvCxnSpPr>
        <xdr:cNvPr id="390" name="直線コネクタ 389"/>
        <xdr:cNvCxnSpPr/>
      </xdr:nvCxnSpPr>
      <xdr:spPr>
        <a:xfrm flipV="1">
          <a:off x="13512800" y="648171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46809</xdr:rowOff>
    </xdr:from>
    <xdr:to>
      <xdr:col>81</xdr:col>
      <xdr:colOff>95250</xdr:colOff>
      <xdr:row>38</xdr:row>
      <xdr:rowOff>148409</xdr:rowOff>
    </xdr:to>
    <xdr:sp macro="" textlink="">
      <xdr:nvSpPr>
        <xdr:cNvPr id="400" name="楕円 399"/>
        <xdr:cNvSpPr/>
      </xdr:nvSpPr>
      <xdr:spPr>
        <a:xfrm>
          <a:off x="169672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63335</xdr:rowOff>
    </xdr:from>
    <xdr:ext cx="762000" cy="259045"/>
    <xdr:sp macro="" textlink="">
      <xdr:nvSpPr>
        <xdr:cNvPr id="401" name="公債費負担の状況該当値テキスト"/>
        <xdr:cNvSpPr txBox="1"/>
      </xdr:nvSpPr>
      <xdr:spPr>
        <a:xfrm>
          <a:off x="17106900" y="640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2" name="楕円 401"/>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3" name="テキスト ボックス 402"/>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5" name="テキスト ボックス 404"/>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87267</xdr:rowOff>
    </xdr:from>
    <xdr:to>
      <xdr:col>68</xdr:col>
      <xdr:colOff>203200</xdr:colOff>
      <xdr:row>38</xdr:row>
      <xdr:rowOff>17418</xdr:rowOff>
    </xdr:to>
    <xdr:sp macro="" textlink="">
      <xdr:nvSpPr>
        <xdr:cNvPr id="406" name="楕円 405"/>
        <xdr:cNvSpPr/>
      </xdr:nvSpPr>
      <xdr:spPr>
        <a:xfrm>
          <a:off x="14351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27594</xdr:rowOff>
    </xdr:from>
    <xdr:ext cx="762000" cy="259045"/>
    <xdr:sp macro="" textlink="">
      <xdr:nvSpPr>
        <xdr:cNvPr id="407" name="テキスト ボックス 406"/>
        <xdr:cNvSpPr txBox="1"/>
      </xdr:nvSpPr>
      <xdr:spPr>
        <a:xfrm>
          <a:off x="14020800" y="61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94161</xdr:rowOff>
    </xdr:from>
    <xdr:to>
      <xdr:col>64</xdr:col>
      <xdr:colOff>152400</xdr:colOff>
      <xdr:row>38</xdr:row>
      <xdr:rowOff>24312</xdr:rowOff>
    </xdr:to>
    <xdr:sp macro="" textlink="">
      <xdr:nvSpPr>
        <xdr:cNvPr id="408" name="楕円 407"/>
        <xdr:cNvSpPr/>
      </xdr:nvSpPr>
      <xdr:spPr>
        <a:xfrm>
          <a:off x="13462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34488</xdr:rowOff>
    </xdr:from>
    <xdr:ext cx="762000" cy="259045"/>
    <xdr:sp macro="" textlink="">
      <xdr:nvSpPr>
        <xdr:cNvPr id="409" name="テキスト ボックス 408"/>
        <xdr:cNvSpPr txBox="1"/>
      </xdr:nvSpPr>
      <xdr:spPr>
        <a:xfrm>
          <a:off x="13131800" y="620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大型建設事業の影響により、地方債現在高の増加・充当可能基金の減少に伴い比率が上昇した。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は高い水準で推移することが見込まれるため、基金の計画的な積立・取崩や交付税措置のある起債の活用等を行うことで公債費負担の平準化を図り、基金残高を徐々に元の水準に戻していくことで改善を目指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80560</xdr:rowOff>
    </xdr:from>
    <xdr:to>
      <xdr:col>81</xdr:col>
      <xdr:colOff>44450</xdr:colOff>
      <xdr:row>14</xdr:row>
      <xdr:rowOff>168233</xdr:rowOff>
    </xdr:to>
    <xdr:cxnSp macro="">
      <xdr:nvCxnSpPr>
        <xdr:cNvPr id="443" name="直線コネクタ 442"/>
        <xdr:cNvCxnSpPr/>
      </xdr:nvCxnSpPr>
      <xdr:spPr>
        <a:xfrm>
          <a:off x="16179800" y="2480860"/>
          <a:ext cx="8382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26670</xdr:rowOff>
    </xdr:from>
    <xdr:to>
      <xdr:col>77</xdr:col>
      <xdr:colOff>44450</xdr:colOff>
      <xdr:row>14</xdr:row>
      <xdr:rowOff>80560</xdr:rowOff>
    </xdr:to>
    <xdr:cxnSp macro="">
      <xdr:nvCxnSpPr>
        <xdr:cNvPr id="446" name="直線コネクタ 445"/>
        <xdr:cNvCxnSpPr/>
      </xdr:nvCxnSpPr>
      <xdr:spPr>
        <a:xfrm>
          <a:off x="15290800" y="2426970"/>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9" name="フローチャート: 判断 448"/>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0" name="テキスト ボックス 449"/>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1" name="フローチャート: 判断 450"/>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2" name="テキスト ボックス 451"/>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3" name="フローチャート: 判断 452"/>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4" name="テキスト ボックス 453"/>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117433</xdr:rowOff>
    </xdr:from>
    <xdr:to>
      <xdr:col>81</xdr:col>
      <xdr:colOff>95250</xdr:colOff>
      <xdr:row>15</xdr:row>
      <xdr:rowOff>47583</xdr:rowOff>
    </xdr:to>
    <xdr:sp macro="" textlink="">
      <xdr:nvSpPr>
        <xdr:cNvPr id="460" name="楕円 459"/>
        <xdr:cNvSpPr/>
      </xdr:nvSpPr>
      <xdr:spPr>
        <a:xfrm>
          <a:off x="169672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133960</xdr:rowOff>
    </xdr:from>
    <xdr:ext cx="762000" cy="259045"/>
    <xdr:sp macro="" textlink="">
      <xdr:nvSpPr>
        <xdr:cNvPr id="461" name="将来負担の状況該当値テキスト"/>
        <xdr:cNvSpPr txBox="1"/>
      </xdr:nvSpPr>
      <xdr:spPr>
        <a:xfrm>
          <a:off x="17106900" y="236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29760</xdr:rowOff>
    </xdr:from>
    <xdr:to>
      <xdr:col>77</xdr:col>
      <xdr:colOff>95250</xdr:colOff>
      <xdr:row>14</xdr:row>
      <xdr:rowOff>131360</xdr:rowOff>
    </xdr:to>
    <xdr:sp macro="" textlink="">
      <xdr:nvSpPr>
        <xdr:cNvPr id="462" name="楕円 461"/>
        <xdr:cNvSpPr/>
      </xdr:nvSpPr>
      <xdr:spPr>
        <a:xfrm>
          <a:off x="16129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141537</xdr:rowOff>
    </xdr:from>
    <xdr:ext cx="736600" cy="259045"/>
    <xdr:sp macro="" textlink="">
      <xdr:nvSpPr>
        <xdr:cNvPr id="463" name="テキスト ボックス 462"/>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147320</xdr:rowOff>
    </xdr:from>
    <xdr:to>
      <xdr:col>73</xdr:col>
      <xdr:colOff>44450</xdr:colOff>
      <xdr:row>14</xdr:row>
      <xdr:rowOff>77470</xdr:rowOff>
    </xdr:to>
    <xdr:sp macro="" textlink="">
      <xdr:nvSpPr>
        <xdr:cNvPr id="464" name="楕円 463"/>
        <xdr:cNvSpPr/>
      </xdr:nvSpPr>
      <xdr:spPr>
        <a:xfrm>
          <a:off x="15240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87647</xdr:rowOff>
    </xdr:from>
    <xdr:ext cx="762000" cy="259045"/>
    <xdr:sp macro="" textlink="">
      <xdr:nvSpPr>
        <xdr:cNvPr id="465" name="テキスト ボックス 464"/>
        <xdr:cNvSpPr txBox="1"/>
      </xdr:nvSpPr>
      <xdr:spPr>
        <a:xfrm>
          <a:off x="14909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退職者数の増による職員退職手当の増加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により数値が上昇している。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今後も引き続き、職員の適正配置や民間活力の導入を進め、コストの低減を図っていく。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142240</xdr:rowOff>
    </xdr:to>
    <xdr:cxnSp macro="">
      <xdr:nvCxnSpPr>
        <xdr:cNvPr id="66" name="直線コネクタ 65"/>
        <xdr:cNvCxnSpPr/>
      </xdr:nvCxnSpPr>
      <xdr:spPr>
        <a:xfrm>
          <a:off x="3987800" y="61925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37</xdr:row>
      <xdr:rowOff>1270</xdr:rowOff>
    </xdr:to>
    <xdr:cxnSp macro="">
      <xdr:nvCxnSpPr>
        <xdr:cNvPr id="69" name="直線コネクタ 68"/>
        <xdr:cNvCxnSpPr/>
      </xdr:nvCxnSpPr>
      <xdr:spPr>
        <a:xfrm flipV="1">
          <a:off x="3098800" y="619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37</xdr:row>
      <xdr:rowOff>1270</xdr:rowOff>
    </xdr:to>
    <xdr:cxnSp macro="">
      <xdr:nvCxnSpPr>
        <xdr:cNvPr id="72" name="直線コネクタ 71"/>
        <xdr:cNvCxnSpPr/>
      </xdr:nvCxnSpPr>
      <xdr:spPr>
        <a:xfrm>
          <a:off x="2209800" y="6139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66040</xdr:rowOff>
    </xdr:to>
    <xdr:cxnSp macro="">
      <xdr:nvCxnSpPr>
        <xdr:cNvPr id="75" name="直線コネクタ 74"/>
        <xdr:cNvCxnSpPr/>
      </xdr:nvCxnSpPr>
      <xdr:spPr>
        <a:xfrm flipV="1">
          <a:off x="1320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物件費に係る経常収支比率が上昇しているのは、ごみ収集業務の民間委託に伴う委託料の増加が要因として挙げられる（</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今後も、人件費を含めたトータルコストの削減に努めていく。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77470</xdr:rowOff>
    </xdr:to>
    <xdr:cxnSp macro="">
      <xdr:nvCxnSpPr>
        <xdr:cNvPr id="127" name="直線コネクタ 126"/>
        <xdr:cNvCxnSpPr/>
      </xdr:nvCxnSpPr>
      <xdr:spPr>
        <a:xfrm>
          <a:off x="15671800" y="3213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165100</xdr:rowOff>
    </xdr:to>
    <xdr:cxnSp macro="">
      <xdr:nvCxnSpPr>
        <xdr:cNvPr id="130" name="直線コネクタ 129"/>
        <xdr:cNvCxnSpPr/>
      </xdr:nvCxnSpPr>
      <xdr:spPr>
        <a:xfrm flipV="1">
          <a:off x="14782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165100</xdr:rowOff>
    </xdr:to>
    <xdr:cxnSp macro="">
      <xdr:nvCxnSpPr>
        <xdr:cNvPr id="133" name="直線コネクタ 132"/>
        <xdr:cNvCxnSpPr/>
      </xdr:nvCxnSpPr>
      <xdr:spPr>
        <a:xfrm>
          <a:off x="13893800" y="316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81280</xdr:rowOff>
    </xdr:to>
    <xdr:cxnSp macro="">
      <xdr:nvCxnSpPr>
        <xdr:cNvPr id="136" name="直線コネクタ 135"/>
        <xdr:cNvCxnSpPr/>
      </xdr:nvCxnSpPr>
      <xdr:spPr>
        <a:xfrm>
          <a:off x="13004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40" name="テキスト ボックス 139"/>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26670</xdr:rowOff>
    </xdr:from>
    <xdr:to>
      <xdr:col>82</xdr:col>
      <xdr:colOff>158750</xdr:colOff>
      <xdr:row>19</xdr:row>
      <xdr:rowOff>128270</xdr:rowOff>
    </xdr:to>
    <xdr:sp macro="" textlink="">
      <xdr:nvSpPr>
        <xdr:cNvPr id="146" name="楕円 145"/>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170197</xdr:rowOff>
    </xdr:from>
    <xdr:ext cx="762000" cy="259045"/>
    <xdr:sp macro="" textlink="">
      <xdr:nvSpPr>
        <xdr:cNvPr id="147"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扶助費に係る経常収支比率が類似団体平均を上回り、かつ上昇傾向にある。私立保育所の増加などにより子ども子育て支援関連経費が上昇していることが要因の一つとして挙げられる。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上昇傾向に歯止めをかけられるよう、社会福祉の増進とのバランスを見定めながら、施策を展開していく。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35560</xdr:rowOff>
    </xdr:to>
    <xdr:cxnSp macro="">
      <xdr:nvCxnSpPr>
        <xdr:cNvPr id="186" name="直線コネクタ 185"/>
        <xdr:cNvCxnSpPr/>
      </xdr:nvCxnSpPr>
      <xdr:spPr>
        <a:xfrm>
          <a:off x="3987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133858</xdr:rowOff>
    </xdr:to>
    <xdr:cxnSp macro="">
      <xdr:nvCxnSpPr>
        <xdr:cNvPr id="189" name="直線コネクタ 188"/>
        <xdr:cNvCxnSpPr/>
      </xdr:nvCxnSpPr>
      <xdr:spPr>
        <a:xfrm flipV="1">
          <a:off x="3098800" y="9888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133858</xdr:rowOff>
    </xdr:to>
    <xdr:cxnSp macro="">
      <xdr:nvCxnSpPr>
        <xdr:cNvPr id="192" name="直線コネクタ 191"/>
        <xdr:cNvCxnSpPr/>
      </xdr:nvCxnSpPr>
      <xdr:spPr>
        <a:xfrm>
          <a:off x="2209800" y="970534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104140</xdr:rowOff>
    </xdr:to>
    <xdr:cxnSp macro="">
      <xdr:nvCxnSpPr>
        <xdr:cNvPr id="195" name="直線コネクタ 194"/>
        <xdr:cNvCxnSpPr/>
      </xdr:nvCxnSpPr>
      <xdr:spPr>
        <a:xfrm>
          <a:off x="1320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5" name="楕円 204"/>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6"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7" name="楕円 206"/>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8" name="テキスト ボックス 207"/>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83058</xdr:rowOff>
    </xdr:from>
    <xdr:to>
      <xdr:col>15</xdr:col>
      <xdr:colOff>149225</xdr:colOff>
      <xdr:row>58</xdr:row>
      <xdr:rowOff>13208</xdr:rowOff>
    </xdr:to>
    <xdr:sp macro="" textlink="">
      <xdr:nvSpPr>
        <xdr:cNvPr id="209" name="楕円 208"/>
        <xdr:cNvSpPr/>
      </xdr:nvSpPr>
      <xdr:spPr>
        <a:xfrm>
          <a:off x="3048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169435</xdr:rowOff>
    </xdr:from>
    <xdr:ext cx="762000" cy="259045"/>
    <xdr:sp macro="" textlink="">
      <xdr:nvSpPr>
        <xdr:cNvPr id="210" name="テキスト ボックス 209"/>
        <xdr:cNvSpPr txBox="1"/>
      </xdr:nvSpPr>
      <xdr:spPr>
        <a:xfrm>
          <a:off x="2717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1" name="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14" name="テキスト ボックス 213"/>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増加等により、その他に係る経常収支比率は前年度比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特別会計への繰出金については、独立採算の原則に基づく経営の観点から、保険料（税）改正、経費削減等の必要な措置を講じていく。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81280</xdr:rowOff>
    </xdr:to>
    <xdr:cxnSp macro="">
      <xdr:nvCxnSpPr>
        <xdr:cNvPr id="247" name="直線コネクタ 246"/>
        <xdr:cNvCxnSpPr/>
      </xdr:nvCxnSpPr>
      <xdr:spPr>
        <a:xfrm>
          <a:off x="15671800" y="962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88900</xdr:rowOff>
    </xdr:to>
    <xdr:cxnSp macro="">
      <xdr:nvCxnSpPr>
        <xdr:cNvPr id="250" name="直線コネクタ 249"/>
        <xdr:cNvCxnSpPr/>
      </xdr:nvCxnSpPr>
      <xdr:spPr>
        <a:xfrm flipV="1">
          <a:off x="14782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88900</xdr:rowOff>
    </xdr:to>
    <xdr:cxnSp macro="">
      <xdr:nvCxnSpPr>
        <xdr:cNvPr id="253" name="直線コネクタ 252"/>
        <xdr:cNvCxnSpPr/>
      </xdr:nvCxnSpPr>
      <xdr:spPr>
        <a:xfrm>
          <a:off x="13893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43180</xdr:rowOff>
    </xdr:to>
    <xdr:cxnSp macro="">
      <xdr:nvCxnSpPr>
        <xdr:cNvPr id="256" name="直線コネクタ 255"/>
        <xdr:cNvCxnSpPr/>
      </xdr:nvCxnSpPr>
      <xdr:spPr>
        <a:xfrm>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6" name="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8" name="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0" name="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2" name="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3" name="テキスト ボックス 272"/>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4" name="楕円 273"/>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5" name="テキスト ボックス 274"/>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一部事務組合負担金の増加等により、補助費等に係る経常収支比率は前年度比</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ポイントの増加となった。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類似団体平均とほぼ同等の水準で推移しているが、引き続き奨励的補助金の見直し等を通じて歳出の適正化を図る。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90424</xdr:rowOff>
    </xdr:to>
    <xdr:cxnSp macro="">
      <xdr:nvCxnSpPr>
        <xdr:cNvPr id="305" name="直線コネクタ 304"/>
        <xdr:cNvCxnSpPr/>
      </xdr:nvCxnSpPr>
      <xdr:spPr>
        <a:xfrm>
          <a:off x="15671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90424</xdr:rowOff>
    </xdr:to>
    <xdr:cxnSp macro="">
      <xdr:nvCxnSpPr>
        <xdr:cNvPr id="308" name="直線コネクタ 307"/>
        <xdr:cNvCxnSpPr/>
      </xdr:nvCxnSpPr>
      <xdr:spPr>
        <a:xfrm flipV="1">
          <a:off x="14782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90424</xdr:rowOff>
    </xdr:to>
    <xdr:cxnSp macro="">
      <xdr:nvCxnSpPr>
        <xdr:cNvPr id="311" name="直線コネクタ 310"/>
        <xdr:cNvCxnSpPr/>
      </xdr:nvCxnSpPr>
      <xdr:spPr>
        <a:xfrm>
          <a:off x="13893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117856</xdr:rowOff>
    </xdr:to>
    <xdr:cxnSp macro="">
      <xdr:nvCxnSpPr>
        <xdr:cNvPr id="314" name="直線コネクタ 313"/>
        <xdr:cNvCxnSpPr/>
      </xdr:nvCxnSpPr>
      <xdr:spPr>
        <a:xfrm flipV="1">
          <a:off x="13004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4" name="楕円 323"/>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11701</xdr:rowOff>
    </xdr:from>
    <xdr:ext cx="762000" cy="259045"/>
    <xdr:sp macro="" textlink="">
      <xdr:nvSpPr>
        <xdr:cNvPr id="325"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8" name="楕円 327"/>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9" name="テキスト ボックス 32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0" name="楕円 329"/>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1" name="テキスト ボックス 330"/>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2" name="楕円 331"/>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3" name="テキスト ボックス 332"/>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据置期間の終了に伴い、償還金が増加している。また、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今後の見通しとして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、小学校建設事業といった大型事業の償還が開始されることもあり、引き続き増加することが見込まれる。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65278</xdr:rowOff>
    </xdr:to>
    <xdr:cxnSp macro="">
      <xdr:nvCxnSpPr>
        <xdr:cNvPr id="363" name="直線コネクタ 362"/>
        <xdr:cNvCxnSpPr/>
      </xdr:nvCxnSpPr>
      <xdr:spPr>
        <a:xfrm>
          <a:off x="3987800" y="132074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5842</xdr:rowOff>
    </xdr:to>
    <xdr:cxnSp macro="">
      <xdr:nvCxnSpPr>
        <xdr:cNvPr id="366" name="直線コネクタ 365"/>
        <xdr:cNvCxnSpPr/>
      </xdr:nvCxnSpPr>
      <xdr:spPr>
        <a:xfrm>
          <a:off x="3098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168148</xdr:rowOff>
    </xdr:to>
    <xdr:cxnSp macro="">
      <xdr:nvCxnSpPr>
        <xdr:cNvPr id="369" name="直線コネクタ 368"/>
        <xdr:cNvCxnSpPr/>
      </xdr:nvCxnSpPr>
      <xdr:spPr>
        <a:xfrm>
          <a:off x="2209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140715</xdr:rowOff>
    </xdr:to>
    <xdr:cxnSp macro="">
      <xdr:nvCxnSpPr>
        <xdr:cNvPr id="372" name="直線コネクタ 371"/>
        <xdr:cNvCxnSpPr/>
      </xdr:nvCxnSpPr>
      <xdr:spPr>
        <a:xfrm flipV="1">
          <a:off x="1320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2" name="楕円 381"/>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3"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4" name="楕円 383"/>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5" name="テキスト ボックス 384"/>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6" name="楕円 385"/>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7" name="テキスト ボックス 386"/>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8" name="楕円 38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9" name="テキスト ボックス 38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主要因として物件費、扶助費が類似団体に比して数値が高く、平均を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四次行財政改革推進計画に基づき、民間委託の推進・給与制度の見直し等による歳出削減のほか、市有財産の有効活用や関係団体への補助金・交付金の見直し等を通じ、安定した財政基盤の確立と強化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79</xdr:row>
      <xdr:rowOff>42418</xdr:rowOff>
    </xdr:to>
    <xdr:cxnSp macro="">
      <xdr:nvCxnSpPr>
        <xdr:cNvPr id="422" name="直線コネクタ 421"/>
        <xdr:cNvCxnSpPr/>
      </xdr:nvCxnSpPr>
      <xdr:spPr>
        <a:xfrm>
          <a:off x="15671800" y="13330937"/>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149861</xdr:rowOff>
    </xdr:to>
    <xdr:cxnSp macro="">
      <xdr:nvCxnSpPr>
        <xdr:cNvPr id="425" name="直線コネクタ 424"/>
        <xdr:cNvCxnSpPr/>
      </xdr:nvCxnSpPr>
      <xdr:spPr>
        <a:xfrm flipV="1">
          <a:off x="14782800" y="1333093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78</xdr:row>
      <xdr:rowOff>149861</xdr:rowOff>
    </xdr:to>
    <xdr:cxnSp macro="">
      <xdr:nvCxnSpPr>
        <xdr:cNvPr id="428" name="直線コネクタ 427"/>
        <xdr:cNvCxnSpPr/>
      </xdr:nvCxnSpPr>
      <xdr:spPr>
        <a:xfrm>
          <a:off x="13893800" y="13221208"/>
          <a:ext cx="889000" cy="3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78994</xdr:rowOff>
    </xdr:to>
    <xdr:cxnSp macro="">
      <xdr:nvCxnSpPr>
        <xdr:cNvPr id="431" name="直線コネクタ 430"/>
        <xdr:cNvCxnSpPr/>
      </xdr:nvCxnSpPr>
      <xdr:spPr>
        <a:xfrm flipV="1">
          <a:off x="13004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1" name="楕円 440"/>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42"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3" name="楕円 442"/>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4" name="テキスト ボックス 443"/>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5" name="楕円 444"/>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6" name="テキスト ボックス 445"/>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47" name="楕円 446"/>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8" name="テキスト ボックス 447"/>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49" name="楕円 448"/>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0" name="テキスト ボックス 449"/>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89439</xdr:rowOff>
    </xdr:from>
    <xdr:to>
      <xdr:col>29</xdr:col>
      <xdr:colOff>127000</xdr:colOff>
      <xdr:row>18</xdr:row>
      <xdr:rowOff>104837</xdr:rowOff>
    </xdr:to>
    <xdr:cxnSp macro="">
      <xdr:nvCxnSpPr>
        <xdr:cNvPr id="52" name="直線コネクタ 51"/>
        <xdr:cNvCxnSpPr/>
      </xdr:nvCxnSpPr>
      <xdr:spPr bwMode="auto">
        <a:xfrm flipV="1">
          <a:off x="5003800" y="3223164"/>
          <a:ext cx="6477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98926</xdr:rowOff>
    </xdr:from>
    <xdr:to>
      <xdr:col>26</xdr:col>
      <xdr:colOff>50800</xdr:colOff>
      <xdr:row>18</xdr:row>
      <xdr:rowOff>104837</xdr:rowOff>
    </xdr:to>
    <xdr:cxnSp macro="">
      <xdr:nvCxnSpPr>
        <xdr:cNvPr id="55" name="直線コネクタ 54"/>
        <xdr:cNvCxnSpPr/>
      </xdr:nvCxnSpPr>
      <xdr:spPr bwMode="auto">
        <a:xfrm>
          <a:off x="4305300" y="3232651"/>
          <a:ext cx="6985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98926</xdr:rowOff>
    </xdr:from>
    <xdr:to>
      <xdr:col>22</xdr:col>
      <xdr:colOff>114300</xdr:colOff>
      <xdr:row>18</xdr:row>
      <xdr:rowOff>107025</xdr:rowOff>
    </xdr:to>
    <xdr:cxnSp macro="">
      <xdr:nvCxnSpPr>
        <xdr:cNvPr id="58" name="直線コネクタ 57"/>
        <xdr:cNvCxnSpPr/>
      </xdr:nvCxnSpPr>
      <xdr:spPr bwMode="auto">
        <a:xfrm flipV="1">
          <a:off x="3606800" y="3232651"/>
          <a:ext cx="6985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73045</xdr:rowOff>
    </xdr:from>
    <xdr:to>
      <xdr:col>18</xdr:col>
      <xdr:colOff>177800</xdr:colOff>
      <xdr:row>18</xdr:row>
      <xdr:rowOff>107025</xdr:rowOff>
    </xdr:to>
    <xdr:cxnSp macro="">
      <xdr:nvCxnSpPr>
        <xdr:cNvPr id="61" name="直線コネクタ 60"/>
        <xdr:cNvCxnSpPr/>
      </xdr:nvCxnSpPr>
      <xdr:spPr bwMode="auto">
        <a:xfrm>
          <a:off x="2908300" y="3206770"/>
          <a:ext cx="698500" cy="33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24082</xdr:rowOff>
    </xdr:from>
    <xdr:ext cx="762000" cy="259045"/>
    <xdr:sp macro="" textlink="">
      <xdr:nvSpPr>
        <xdr:cNvPr id="65" name="テキスト ボックス 64"/>
        <xdr:cNvSpPr txBox="1"/>
      </xdr:nvSpPr>
      <xdr:spPr>
        <a:xfrm>
          <a:off x="2527300" y="28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38639</xdr:rowOff>
    </xdr:from>
    <xdr:to>
      <xdr:col>29</xdr:col>
      <xdr:colOff>177800</xdr:colOff>
      <xdr:row>18</xdr:row>
      <xdr:rowOff>140239</xdr:rowOff>
    </xdr:to>
    <xdr:sp macro="" textlink="">
      <xdr:nvSpPr>
        <xdr:cNvPr id="71" name="楕円 70"/>
        <xdr:cNvSpPr/>
      </xdr:nvSpPr>
      <xdr:spPr bwMode="auto">
        <a:xfrm>
          <a:off x="5600700" y="317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10716</xdr:rowOff>
    </xdr:from>
    <xdr:ext cx="762000" cy="259045"/>
    <xdr:sp macro="" textlink="">
      <xdr:nvSpPr>
        <xdr:cNvPr id="72" name="人口1人当たり決算額の推移該当値テキスト130"/>
        <xdr:cNvSpPr txBox="1"/>
      </xdr:nvSpPr>
      <xdr:spPr>
        <a:xfrm>
          <a:off x="5740400" y="314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54037</xdr:rowOff>
    </xdr:from>
    <xdr:to>
      <xdr:col>26</xdr:col>
      <xdr:colOff>101600</xdr:colOff>
      <xdr:row>18</xdr:row>
      <xdr:rowOff>155637</xdr:rowOff>
    </xdr:to>
    <xdr:sp macro="" textlink="">
      <xdr:nvSpPr>
        <xdr:cNvPr id="73" name="楕円 72"/>
        <xdr:cNvSpPr/>
      </xdr:nvSpPr>
      <xdr:spPr bwMode="auto">
        <a:xfrm>
          <a:off x="4953000" y="318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140414</xdr:rowOff>
    </xdr:from>
    <xdr:ext cx="736600" cy="259045"/>
    <xdr:sp macro="" textlink="">
      <xdr:nvSpPr>
        <xdr:cNvPr id="74" name="テキスト ボックス 73"/>
        <xdr:cNvSpPr txBox="1"/>
      </xdr:nvSpPr>
      <xdr:spPr>
        <a:xfrm>
          <a:off x="4622800" y="327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48126</xdr:rowOff>
    </xdr:from>
    <xdr:to>
      <xdr:col>22</xdr:col>
      <xdr:colOff>165100</xdr:colOff>
      <xdr:row>18</xdr:row>
      <xdr:rowOff>149726</xdr:rowOff>
    </xdr:to>
    <xdr:sp macro="" textlink="">
      <xdr:nvSpPr>
        <xdr:cNvPr id="75" name="楕円 74"/>
        <xdr:cNvSpPr/>
      </xdr:nvSpPr>
      <xdr:spPr bwMode="auto">
        <a:xfrm>
          <a:off x="4254500" y="318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134503</xdr:rowOff>
    </xdr:from>
    <xdr:ext cx="762000" cy="259045"/>
    <xdr:sp macro="" textlink="">
      <xdr:nvSpPr>
        <xdr:cNvPr id="76" name="テキスト ボックス 75"/>
        <xdr:cNvSpPr txBox="1"/>
      </xdr:nvSpPr>
      <xdr:spPr>
        <a:xfrm>
          <a:off x="3924300" y="326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56225</xdr:rowOff>
    </xdr:from>
    <xdr:to>
      <xdr:col>19</xdr:col>
      <xdr:colOff>38100</xdr:colOff>
      <xdr:row>18</xdr:row>
      <xdr:rowOff>157824</xdr:rowOff>
    </xdr:to>
    <xdr:sp macro="" textlink="">
      <xdr:nvSpPr>
        <xdr:cNvPr id="77" name="楕円 76"/>
        <xdr:cNvSpPr/>
      </xdr:nvSpPr>
      <xdr:spPr bwMode="auto">
        <a:xfrm>
          <a:off x="3556000" y="31899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142602</xdr:rowOff>
    </xdr:from>
    <xdr:ext cx="762000" cy="259045"/>
    <xdr:sp macro="" textlink="">
      <xdr:nvSpPr>
        <xdr:cNvPr id="78" name="テキスト ボックス 77"/>
        <xdr:cNvSpPr txBox="1"/>
      </xdr:nvSpPr>
      <xdr:spPr>
        <a:xfrm>
          <a:off x="3225800" y="32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22245</xdr:rowOff>
    </xdr:from>
    <xdr:to>
      <xdr:col>15</xdr:col>
      <xdr:colOff>101600</xdr:colOff>
      <xdr:row>18</xdr:row>
      <xdr:rowOff>123845</xdr:rowOff>
    </xdr:to>
    <xdr:sp macro="" textlink="">
      <xdr:nvSpPr>
        <xdr:cNvPr id="79" name="楕円 78"/>
        <xdr:cNvSpPr/>
      </xdr:nvSpPr>
      <xdr:spPr bwMode="auto">
        <a:xfrm>
          <a:off x="2857500" y="315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108622</xdr:rowOff>
    </xdr:from>
    <xdr:ext cx="762000" cy="259045"/>
    <xdr:sp macro="" textlink="">
      <xdr:nvSpPr>
        <xdr:cNvPr id="80" name="テキスト ボックス 79"/>
        <xdr:cNvSpPr txBox="1"/>
      </xdr:nvSpPr>
      <xdr:spPr>
        <a:xfrm>
          <a:off x="2527300" y="32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129188</xdr:rowOff>
    </xdr:from>
    <xdr:to>
      <xdr:col>29</xdr:col>
      <xdr:colOff>127000</xdr:colOff>
      <xdr:row>37</xdr:row>
      <xdr:rowOff>39218</xdr:rowOff>
    </xdr:to>
    <xdr:cxnSp macro="">
      <xdr:nvCxnSpPr>
        <xdr:cNvPr id="115" name="直線コネクタ 114"/>
        <xdr:cNvCxnSpPr/>
      </xdr:nvCxnSpPr>
      <xdr:spPr bwMode="auto">
        <a:xfrm flipV="1">
          <a:off x="5003800" y="7082438"/>
          <a:ext cx="647700" cy="8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39218</xdr:rowOff>
    </xdr:from>
    <xdr:to>
      <xdr:col>26</xdr:col>
      <xdr:colOff>50800</xdr:colOff>
      <xdr:row>37</xdr:row>
      <xdr:rowOff>101136</xdr:rowOff>
    </xdr:to>
    <xdr:cxnSp macro="">
      <xdr:nvCxnSpPr>
        <xdr:cNvPr id="118" name="直線コネクタ 117"/>
        <xdr:cNvCxnSpPr/>
      </xdr:nvCxnSpPr>
      <xdr:spPr bwMode="auto">
        <a:xfrm flipV="1">
          <a:off x="4305300" y="7163918"/>
          <a:ext cx="6985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101136</xdr:rowOff>
    </xdr:from>
    <xdr:to>
      <xdr:col>22</xdr:col>
      <xdr:colOff>114300</xdr:colOff>
      <xdr:row>37</xdr:row>
      <xdr:rowOff>125694</xdr:rowOff>
    </xdr:to>
    <xdr:cxnSp macro="">
      <xdr:nvCxnSpPr>
        <xdr:cNvPr id="121" name="直線コネクタ 120"/>
        <xdr:cNvCxnSpPr/>
      </xdr:nvCxnSpPr>
      <xdr:spPr bwMode="auto">
        <a:xfrm flipV="1">
          <a:off x="3606800" y="7225836"/>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125694</xdr:rowOff>
    </xdr:from>
    <xdr:to>
      <xdr:col>18</xdr:col>
      <xdr:colOff>177800</xdr:colOff>
      <xdr:row>37</xdr:row>
      <xdr:rowOff>160669</xdr:rowOff>
    </xdr:to>
    <xdr:cxnSp macro="">
      <xdr:nvCxnSpPr>
        <xdr:cNvPr id="124" name="直線コネクタ 123"/>
        <xdr:cNvCxnSpPr/>
      </xdr:nvCxnSpPr>
      <xdr:spPr bwMode="auto">
        <a:xfrm flipV="1">
          <a:off x="2908300" y="7250394"/>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199244</xdr:rowOff>
    </xdr:from>
    <xdr:ext cx="762000" cy="259045"/>
    <xdr:sp macro="" textlink="">
      <xdr:nvSpPr>
        <xdr:cNvPr id="128" name="テキスト ボックス 127"/>
        <xdr:cNvSpPr txBox="1"/>
      </xdr:nvSpPr>
      <xdr:spPr>
        <a:xfrm>
          <a:off x="2527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78388</xdr:rowOff>
    </xdr:from>
    <xdr:to>
      <xdr:col>29</xdr:col>
      <xdr:colOff>177800</xdr:colOff>
      <xdr:row>37</xdr:row>
      <xdr:rowOff>8538</xdr:rowOff>
    </xdr:to>
    <xdr:sp macro="" textlink="">
      <xdr:nvSpPr>
        <xdr:cNvPr id="134" name="楕円 133"/>
        <xdr:cNvSpPr/>
      </xdr:nvSpPr>
      <xdr:spPr bwMode="auto">
        <a:xfrm>
          <a:off x="5600700" y="703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50465</xdr:rowOff>
    </xdr:from>
    <xdr:ext cx="762000" cy="259045"/>
    <xdr:sp macro="" textlink="">
      <xdr:nvSpPr>
        <xdr:cNvPr id="135" name="人口1人当たり決算額の推移該当値テキスト445"/>
        <xdr:cNvSpPr txBox="1"/>
      </xdr:nvSpPr>
      <xdr:spPr>
        <a:xfrm>
          <a:off x="5740400" y="70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159868</xdr:rowOff>
    </xdr:from>
    <xdr:to>
      <xdr:col>26</xdr:col>
      <xdr:colOff>101600</xdr:colOff>
      <xdr:row>37</xdr:row>
      <xdr:rowOff>90018</xdr:rowOff>
    </xdr:to>
    <xdr:sp macro="" textlink="">
      <xdr:nvSpPr>
        <xdr:cNvPr id="136" name="楕円 135"/>
        <xdr:cNvSpPr/>
      </xdr:nvSpPr>
      <xdr:spPr bwMode="auto">
        <a:xfrm>
          <a:off x="49530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74795</xdr:rowOff>
    </xdr:from>
    <xdr:ext cx="736600" cy="259045"/>
    <xdr:sp macro="" textlink="">
      <xdr:nvSpPr>
        <xdr:cNvPr id="137" name="テキスト ボックス 136"/>
        <xdr:cNvSpPr txBox="1"/>
      </xdr:nvSpPr>
      <xdr:spPr>
        <a:xfrm>
          <a:off x="4622800" y="719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50336</xdr:rowOff>
    </xdr:from>
    <xdr:to>
      <xdr:col>22</xdr:col>
      <xdr:colOff>165100</xdr:colOff>
      <xdr:row>37</xdr:row>
      <xdr:rowOff>151936</xdr:rowOff>
    </xdr:to>
    <xdr:sp macro="" textlink="">
      <xdr:nvSpPr>
        <xdr:cNvPr id="138" name="楕円 137"/>
        <xdr:cNvSpPr/>
      </xdr:nvSpPr>
      <xdr:spPr bwMode="auto">
        <a:xfrm>
          <a:off x="4254500" y="717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136713</xdr:rowOff>
    </xdr:from>
    <xdr:ext cx="762000" cy="259045"/>
    <xdr:sp macro="" textlink="">
      <xdr:nvSpPr>
        <xdr:cNvPr id="139" name="テキスト ボックス 138"/>
        <xdr:cNvSpPr txBox="1"/>
      </xdr:nvSpPr>
      <xdr:spPr>
        <a:xfrm>
          <a:off x="3924300" y="72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74894</xdr:rowOff>
    </xdr:from>
    <xdr:to>
      <xdr:col>19</xdr:col>
      <xdr:colOff>38100</xdr:colOff>
      <xdr:row>37</xdr:row>
      <xdr:rowOff>176494</xdr:rowOff>
    </xdr:to>
    <xdr:sp macro="" textlink="">
      <xdr:nvSpPr>
        <xdr:cNvPr id="140" name="楕円 139"/>
        <xdr:cNvSpPr/>
      </xdr:nvSpPr>
      <xdr:spPr bwMode="auto">
        <a:xfrm>
          <a:off x="3556000" y="719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161271</xdr:rowOff>
    </xdr:from>
    <xdr:ext cx="762000" cy="259045"/>
    <xdr:sp macro="" textlink="">
      <xdr:nvSpPr>
        <xdr:cNvPr id="141" name="テキスト ボックス 140"/>
        <xdr:cNvSpPr txBox="1"/>
      </xdr:nvSpPr>
      <xdr:spPr>
        <a:xfrm>
          <a:off x="3225800" y="728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109869</xdr:rowOff>
    </xdr:from>
    <xdr:to>
      <xdr:col>15</xdr:col>
      <xdr:colOff>101600</xdr:colOff>
      <xdr:row>37</xdr:row>
      <xdr:rowOff>211469</xdr:rowOff>
    </xdr:to>
    <xdr:sp macro="" textlink="">
      <xdr:nvSpPr>
        <xdr:cNvPr id="142" name="楕円 141"/>
        <xdr:cNvSpPr/>
      </xdr:nvSpPr>
      <xdr:spPr bwMode="auto">
        <a:xfrm>
          <a:off x="2857500" y="723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196246</xdr:rowOff>
    </xdr:from>
    <xdr:ext cx="762000" cy="259045"/>
    <xdr:sp macro="" textlink="">
      <xdr:nvSpPr>
        <xdr:cNvPr id="143" name="テキスト ボックス 142"/>
        <xdr:cNvSpPr txBox="1"/>
      </xdr:nvSpPr>
      <xdr:spPr>
        <a:xfrm>
          <a:off x="2527300" y="7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168412</xdr:rowOff>
    </xdr:from>
    <xdr:to>
      <xdr:col>24</xdr:col>
      <xdr:colOff>63500</xdr:colOff>
      <xdr:row>37</xdr:row>
      <xdr:rowOff>15525</xdr:rowOff>
    </xdr:to>
    <xdr:cxnSp macro="">
      <xdr:nvCxnSpPr>
        <xdr:cNvPr id="59" name="直線コネクタ 58"/>
        <xdr:cNvCxnSpPr/>
      </xdr:nvCxnSpPr>
      <xdr:spPr>
        <a:xfrm flipV="1">
          <a:off x="3797300" y="6340612"/>
          <a:ext cx="8382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155656</xdr:rowOff>
    </xdr:from>
    <xdr:to>
      <xdr:col>19</xdr:col>
      <xdr:colOff>177800</xdr:colOff>
      <xdr:row>37</xdr:row>
      <xdr:rowOff>15525</xdr:rowOff>
    </xdr:to>
    <xdr:cxnSp macro="">
      <xdr:nvCxnSpPr>
        <xdr:cNvPr id="62" name="直線コネクタ 61"/>
        <xdr:cNvCxnSpPr/>
      </xdr:nvCxnSpPr>
      <xdr:spPr>
        <a:xfrm>
          <a:off x="2908300" y="6327856"/>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155656</xdr:rowOff>
    </xdr:from>
    <xdr:to>
      <xdr:col>15</xdr:col>
      <xdr:colOff>50800</xdr:colOff>
      <xdr:row>37</xdr:row>
      <xdr:rowOff>82024</xdr:rowOff>
    </xdr:to>
    <xdr:cxnSp macro="">
      <xdr:nvCxnSpPr>
        <xdr:cNvPr id="65" name="直線コネクタ 64"/>
        <xdr:cNvCxnSpPr/>
      </xdr:nvCxnSpPr>
      <xdr:spPr>
        <a:xfrm flipV="1">
          <a:off x="2019300" y="6327856"/>
          <a:ext cx="8890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171133</xdr:rowOff>
    </xdr:from>
    <xdr:to>
      <xdr:col>10</xdr:col>
      <xdr:colOff>114300</xdr:colOff>
      <xdr:row>37</xdr:row>
      <xdr:rowOff>82024</xdr:rowOff>
    </xdr:to>
    <xdr:cxnSp macro="">
      <xdr:nvCxnSpPr>
        <xdr:cNvPr id="68" name="直線コネクタ 67"/>
        <xdr:cNvCxnSpPr/>
      </xdr:nvCxnSpPr>
      <xdr:spPr>
        <a:xfrm>
          <a:off x="1130300" y="6343333"/>
          <a:ext cx="8890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87698</xdr:rowOff>
    </xdr:from>
    <xdr:ext cx="534377" cy="259045"/>
    <xdr:sp macro="" textlink="">
      <xdr:nvSpPr>
        <xdr:cNvPr id="72" name="テキスト ボックス 71"/>
        <xdr:cNvSpPr txBox="1"/>
      </xdr:nvSpPr>
      <xdr:spPr>
        <a:xfrm>
          <a:off x="863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117612</xdr:rowOff>
    </xdr:from>
    <xdr:to>
      <xdr:col>24</xdr:col>
      <xdr:colOff>114300</xdr:colOff>
      <xdr:row>37</xdr:row>
      <xdr:rowOff>47762</xdr:rowOff>
    </xdr:to>
    <xdr:sp macro="" textlink="">
      <xdr:nvSpPr>
        <xdr:cNvPr id="78" name="楕円 77"/>
        <xdr:cNvSpPr/>
      </xdr:nvSpPr>
      <xdr:spPr>
        <a:xfrm>
          <a:off x="4584700" y="62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96039</xdr:rowOff>
    </xdr:from>
    <xdr:ext cx="534377" cy="259045"/>
    <xdr:sp macro="" textlink="">
      <xdr:nvSpPr>
        <xdr:cNvPr id="79" name="人件費該当値テキスト"/>
        <xdr:cNvSpPr txBox="1"/>
      </xdr:nvSpPr>
      <xdr:spPr>
        <a:xfrm>
          <a:off x="4686300" y="626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136175</xdr:rowOff>
    </xdr:from>
    <xdr:to>
      <xdr:col>20</xdr:col>
      <xdr:colOff>38100</xdr:colOff>
      <xdr:row>37</xdr:row>
      <xdr:rowOff>66325</xdr:rowOff>
    </xdr:to>
    <xdr:sp macro="" textlink="">
      <xdr:nvSpPr>
        <xdr:cNvPr id="80" name="楕円 79"/>
        <xdr:cNvSpPr/>
      </xdr:nvSpPr>
      <xdr:spPr>
        <a:xfrm>
          <a:off x="3746500" y="63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57452</xdr:rowOff>
    </xdr:from>
    <xdr:ext cx="534377" cy="259045"/>
    <xdr:sp macro="" textlink="">
      <xdr:nvSpPr>
        <xdr:cNvPr id="81" name="テキスト ボックス 80"/>
        <xdr:cNvSpPr txBox="1"/>
      </xdr:nvSpPr>
      <xdr:spPr>
        <a:xfrm>
          <a:off x="3530111" y="64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104856</xdr:rowOff>
    </xdr:from>
    <xdr:to>
      <xdr:col>15</xdr:col>
      <xdr:colOff>101600</xdr:colOff>
      <xdr:row>37</xdr:row>
      <xdr:rowOff>35006</xdr:rowOff>
    </xdr:to>
    <xdr:sp macro="" textlink="">
      <xdr:nvSpPr>
        <xdr:cNvPr id="82" name="楕円 81"/>
        <xdr:cNvSpPr/>
      </xdr:nvSpPr>
      <xdr:spPr>
        <a:xfrm>
          <a:off x="2857500" y="62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26133</xdr:rowOff>
    </xdr:from>
    <xdr:ext cx="534377" cy="259045"/>
    <xdr:sp macro="" textlink="">
      <xdr:nvSpPr>
        <xdr:cNvPr id="83" name="テキスト ボックス 82"/>
        <xdr:cNvSpPr txBox="1"/>
      </xdr:nvSpPr>
      <xdr:spPr>
        <a:xfrm>
          <a:off x="2641111" y="63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31224</xdr:rowOff>
    </xdr:from>
    <xdr:to>
      <xdr:col>10</xdr:col>
      <xdr:colOff>165100</xdr:colOff>
      <xdr:row>37</xdr:row>
      <xdr:rowOff>132824</xdr:rowOff>
    </xdr:to>
    <xdr:sp macro="" textlink="">
      <xdr:nvSpPr>
        <xdr:cNvPr id="84" name="楕円 83"/>
        <xdr:cNvSpPr/>
      </xdr:nvSpPr>
      <xdr:spPr>
        <a:xfrm>
          <a:off x="1968500" y="63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123951</xdr:rowOff>
    </xdr:from>
    <xdr:ext cx="534377" cy="259045"/>
    <xdr:sp macro="" textlink="">
      <xdr:nvSpPr>
        <xdr:cNvPr id="85" name="テキスト ボックス 84"/>
        <xdr:cNvSpPr txBox="1"/>
      </xdr:nvSpPr>
      <xdr:spPr>
        <a:xfrm>
          <a:off x="1752111" y="64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120333</xdr:rowOff>
    </xdr:from>
    <xdr:to>
      <xdr:col>6</xdr:col>
      <xdr:colOff>38100</xdr:colOff>
      <xdr:row>37</xdr:row>
      <xdr:rowOff>50483</xdr:rowOff>
    </xdr:to>
    <xdr:sp macro="" textlink="">
      <xdr:nvSpPr>
        <xdr:cNvPr id="86" name="楕円 85"/>
        <xdr:cNvSpPr/>
      </xdr:nvSpPr>
      <xdr:spPr>
        <a:xfrm>
          <a:off x="1079500" y="62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41610</xdr:rowOff>
    </xdr:from>
    <xdr:ext cx="534377" cy="259045"/>
    <xdr:sp macro="" textlink="">
      <xdr:nvSpPr>
        <xdr:cNvPr id="87" name="テキスト ボックス 86"/>
        <xdr:cNvSpPr txBox="1"/>
      </xdr:nvSpPr>
      <xdr:spPr>
        <a:xfrm>
          <a:off x="863111" y="6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58306</xdr:rowOff>
    </xdr:from>
    <xdr:to>
      <xdr:col>24</xdr:col>
      <xdr:colOff>63500</xdr:colOff>
      <xdr:row>57</xdr:row>
      <xdr:rowOff>58521</xdr:rowOff>
    </xdr:to>
    <xdr:cxnSp macro="">
      <xdr:nvCxnSpPr>
        <xdr:cNvPr id="117" name="直線コネクタ 116"/>
        <xdr:cNvCxnSpPr/>
      </xdr:nvCxnSpPr>
      <xdr:spPr>
        <a:xfrm flipV="1">
          <a:off x="3797300" y="9830956"/>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58521</xdr:rowOff>
    </xdr:from>
    <xdr:to>
      <xdr:col>19</xdr:col>
      <xdr:colOff>177800</xdr:colOff>
      <xdr:row>57</xdr:row>
      <xdr:rowOff>94094</xdr:rowOff>
    </xdr:to>
    <xdr:cxnSp macro="">
      <xdr:nvCxnSpPr>
        <xdr:cNvPr id="120" name="直線コネクタ 119"/>
        <xdr:cNvCxnSpPr/>
      </xdr:nvCxnSpPr>
      <xdr:spPr>
        <a:xfrm flipV="1">
          <a:off x="2908300" y="9831171"/>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89700</xdr:rowOff>
    </xdr:from>
    <xdr:to>
      <xdr:col>15</xdr:col>
      <xdr:colOff>50800</xdr:colOff>
      <xdr:row>57</xdr:row>
      <xdr:rowOff>94094</xdr:rowOff>
    </xdr:to>
    <xdr:cxnSp macro="">
      <xdr:nvCxnSpPr>
        <xdr:cNvPr id="123" name="直線コネクタ 122"/>
        <xdr:cNvCxnSpPr/>
      </xdr:nvCxnSpPr>
      <xdr:spPr>
        <a:xfrm>
          <a:off x="2019300" y="9862350"/>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89700</xdr:rowOff>
    </xdr:from>
    <xdr:to>
      <xdr:col>10</xdr:col>
      <xdr:colOff>114300</xdr:colOff>
      <xdr:row>57</xdr:row>
      <xdr:rowOff>143472</xdr:rowOff>
    </xdr:to>
    <xdr:cxnSp macro="">
      <xdr:nvCxnSpPr>
        <xdr:cNvPr id="126" name="直線コネクタ 125"/>
        <xdr:cNvCxnSpPr/>
      </xdr:nvCxnSpPr>
      <xdr:spPr>
        <a:xfrm flipV="1">
          <a:off x="1130300" y="9862350"/>
          <a:ext cx="889000" cy="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7506</xdr:rowOff>
    </xdr:from>
    <xdr:to>
      <xdr:col>24</xdr:col>
      <xdr:colOff>114300</xdr:colOff>
      <xdr:row>57</xdr:row>
      <xdr:rowOff>109106</xdr:rowOff>
    </xdr:to>
    <xdr:sp macro="" textlink="">
      <xdr:nvSpPr>
        <xdr:cNvPr id="136" name="楕円 135"/>
        <xdr:cNvSpPr/>
      </xdr:nvSpPr>
      <xdr:spPr>
        <a:xfrm>
          <a:off x="4584700" y="97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157383</xdr:rowOff>
    </xdr:from>
    <xdr:ext cx="534377" cy="259045"/>
    <xdr:sp macro="" textlink="">
      <xdr:nvSpPr>
        <xdr:cNvPr id="137" name="物件費該当値テキスト"/>
        <xdr:cNvSpPr txBox="1"/>
      </xdr:nvSpPr>
      <xdr:spPr>
        <a:xfrm>
          <a:off x="4686300" y="97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7721</xdr:rowOff>
    </xdr:from>
    <xdr:to>
      <xdr:col>20</xdr:col>
      <xdr:colOff>38100</xdr:colOff>
      <xdr:row>57</xdr:row>
      <xdr:rowOff>109321</xdr:rowOff>
    </xdr:to>
    <xdr:sp macro="" textlink="">
      <xdr:nvSpPr>
        <xdr:cNvPr id="138" name="楕円 137"/>
        <xdr:cNvSpPr/>
      </xdr:nvSpPr>
      <xdr:spPr>
        <a:xfrm>
          <a:off x="3746500" y="97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100448</xdr:rowOff>
    </xdr:from>
    <xdr:ext cx="534377" cy="259045"/>
    <xdr:sp macro="" textlink="">
      <xdr:nvSpPr>
        <xdr:cNvPr id="139" name="テキスト ボックス 138"/>
        <xdr:cNvSpPr txBox="1"/>
      </xdr:nvSpPr>
      <xdr:spPr>
        <a:xfrm>
          <a:off x="3530111" y="98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43294</xdr:rowOff>
    </xdr:from>
    <xdr:to>
      <xdr:col>15</xdr:col>
      <xdr:colOff>101600</xdr:colOff>
      <xdr:row>57</xdr:row>
      <xdr:rowOff>144894</xdr:rowOff>
    </xdr:to>
    <xdr:sp macro="" textlink="">
      <xdr:nvSpPr>
        <xdr:cNvPr id="140" name="楕円 139"/>
        <xdr:cNvSpPr/>
      </xdr:nvSpPr>
      <xdr:spPr>
        <a:xfrm>
          <a:off x="2857500" y="9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136021</xdr:rowOff>
    </xdr:from>
    <xdr:ext cx="534377" cy="259045"/>
    <xdr:sp macro="" textlink="">
      <xdr:nvSpPr>
        <xdr:cNvPr id="141" name="テキスト ボックス 140"/>
        <xdr:cNvSpPr txBox="1"/>
      </xdr:nvSpPr>
      <xdr:spPr>
        <a:xfrm>
          <a:off x="2641111" y="99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38900</xdr:rowOff>
    </xdr:from>
    <xdr:to>
      <xdr:col>10</xdr:col>
      <xdr:colOff>165100</xdr:colOff>
      <xdr:row>57</xdr:row>
      <xdr:rowOff>140500</xdr:rowOff>
    </xdr:to>
    <xdr:sp macro="" textlink="">
      <xdr:nvSpPr>
        <xdr:cNvPr id="142" name="楕円 141"/>
        <xdr:cNvSpPr/>
      </xdr:nvSpPr>
      <xdr:spPr>
        <a:xfrm>
          <a:off x="1968500" y="98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131627</xdr:rowOff>
    </xdr:from>
    <xdr:ext cx="534377" cy="259045"/>
    <xdr:sp macro="" textlink="">
      <xdr:nvSpPr>
        <xdr:cNvPr id="143" name="テキスト ボックス 142"/>
        <xdr:cNvSpPr txBox="1"/>
      </xdr:nvSpPr>
      <xdr:spPr>
        <a:xfrm>
          <a:off x="1752111" y="99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92672</xdr:rowOff>
    </xdr:from>
    <xdr:to>
      <xdr:col>6</xdr:col>
      <xdr:colOff>38100</xdr:colOff>
      <xdr:row>58</xdr:row>
      <xdr:rowOff>22822</xdr:rowOff>
    </xdr:to>
    <xdr:sp macro="" textlink="">
      <xdr:nvSpPr>
        <xdr:cNvPr id="144" name="楕円 143"/>
        <xdr:cNvSpPr/>
      </xdr:nvSpPr>
      <xdr:spPr>
        <a:xfrm>
          <a:off x="1079500" y="98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13949</xdr:rowOff>
    </xdr:from>
    <xdr:ext cx="534377" cy="259045"/>
    <xdr:sp macro="" textlink="">
      <xdr:nvSpPr>
        <xdr:cNvPr id="145" name="テキスト ボックス 144"/>
        <xdr:cNvSpPr txBox="1"/>
      </xdr:nvSpPr>
      <xdr:spPr>
        <a:xfrm>
          <a:off x="863111" y="99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34925</xdr:rowOff>
    </xdr:from>
    <xdr:to>
      <xdr:col>24</xdr:col>
      <xdr:colOff>63500</xdr:colOff>
      <xdr:row>78</xdr:row>
      <xdr:rowOff>45135</xdr:rowOff>
    </xdr:to>
    <xdr:cxnSp macro="">
      <xdr:nvCxnSpPr>
        <xdr:cNvPr id="174" name="直線コネクタ 173"/>
        <xdr:cNvCxnSpPr/>
      </xdr:nvCxnSpPr>
      <xdr:spPr>
        <a:xfrm>
          <a:off x="3797300" y="13408025"/>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34925</xdr:rowOff>
    </xdr:from>
    <xdr:to>
      <xdr:col>19</xdr:col>
      <xdr:colOff>177800</xdr:colOff>
      <xdr:row>78</xdr:row>
      <xdr:rowOff>43535</xdr:rowOff>
    </xdr:to>
    <xdr:cxnSp macro="">
      <xdr:nvCxnSpPr>
        <xdr:cNvPr id="177" name="直線コネクタ 176"/>
        <xdr:cNvCxnSpPr/>
      </xdr:nvCxnSpPr>
      <xdr:spPr>
        <a:xfrm flipV="1">
          <a:off x="2908300" y="1340802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28142</xdr:rowOff>
    </xdr:from>
    <xdr:to>
      <xdr:col>15</xdr:col>
      <xdr:colOff>50800</xdr:colOff>
      <xdr:row>78</xdr:row>
      <xdr:rowOff>43535</xdr:rowOff>
    </xdr:to>
    <xdr:cxnSp macro="">
      <xdr:nvCxnSpPr>
        <xdr:cNvPr id="180" name="直線コネクタ 179"/>
        <xdr:cNvCxnSpPr/>
      </xdr:nvCxnSpPr>
      <xdr:spPr>
        <a:xfrm>
          <a:off x="2019300" y="13401242"/>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28142</xdr:rowOff>
    </xdr:from>
    <xdr:to>
      <xdr:col>10</xdr:col>
      <xdr:colOff>114300</xdr:colOff>
      <xdr:row>78</xdr:row>
      <xdr:rowOff>35382</xdr:rowOff>
    </xdr:to>
    <xdr:cxnSp macro="">
      <xdr:nvCxnSpPr>
        <xdr:cNvPr id="183" name="直線コネクタ 182"/>
        <xdr:cNvCxnSpPr/>
      </xdr:nvCxnSpPr>
      <xdr:spPr>
        <a:xfrm flipV="1">
          <a:off x="1130300" y="1340124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165785</xdr:rowOff>
    </xdr:from>
    <xdr:to>
      <xdr:col>24</xdr:col>
      <xdr:colOff>114300</xdr:colOff>
      <xdr:row>78</xdr:row>
      <xdr:rowOff>95935</xdr:rowOff>
    </xdr:to>
    <xdr:sp macro="" textlink="">
      <xdr:nvSpPr>
        <xdr:cNvPr id="193" name="楕円 192"/>
        <xdr:cNvSpPr/>
      </xdr:nvSpPr>
      <xdr:spPr>
        <a:xfrm>
          <a:off x="4584700" y="1336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144212</xdr:rowOff>
    </xdr:from>
    <xdr:ext cx="469744" cy="259045"/>
    <xdr:sp macro="" textlink="">
      <xdr:nvSpPr>
        <xdr:cNvPr id="194" name="維持補修費該当値テキスト"/>
        <xdr:cNvSpPr txBox="1"/>
      </xdr:nvSpPr>
      <xdr:spPr>
        <a:xfrm>
          <a:off x="4686300" y="1334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155575</xdr:rowOff>
    </xdr:from>
    <xdr:to>
      <xdr:col>20</xdr:col>
      <xdr:colOff>38100</xdr:colOff>
      <xdr:row>78</xdr:row>
      <xdr:rowOff>85725</xdr:rowOff>
    </xdr:to>
    <xdr:sp macro="" textlink="">
      <xdr:nvSpPr>
        <xdr:cNvPr id="195" name="楕円 194"/>
        <xdr:cNvSpPr/>
      </xdr:nvSpPr>
      <xdr:spPr>
        <a:xfrm>
          <a:off x="37465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76852</xdr:rowOff>
    </xdr:from>
    <xdr:ext cx="469744" cy="259045"/>
    <xdr:sp macro="" textlink="">
      <xdr:nvSpPr>
        <xdr:cNvPr id="196" name="テキスト ボックス 195"/>
        <xdr:cNvSpPr txBox="1"/>
      </xdr:nvSpPr>
      <xdr:spPr>
        <a:xfrm>
          <a:off x="3562428" y="134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164185</xdr:rowOff>
    </xdr:from>
    <xdr:to>
      <xdr:col>15</xdr:col>
      <xdr:colOff>101600</xdr:colOff>
      <xdr:row>78</xdr:row>
      <xdr:rowOff>94335</xdr:rowOff>
    </xdr:to>
    <xdr:sp macro="" textlink="">
      <xdr:nvSpPr>
        <xdr:cNvPr id="197" name="楕円 196"/>
        <xdr:cNvSpPr/>
      </xdr:nvSpPr>
      <xdr:spPr>
        <a:xfrm>
          <a:off x="2857500" y="133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85462</xdr:rowOff>
    </xdr:from>
    <xdr:ext cx="469744" cy="259045"/>
    <xdr:sp macro="" textlink="">
      <xdr:nvSpPr>
        <xdr:cNvPr id="198" name="テキスト ボックス 197"/>
        <xdr:cNvSpPr txBox="1"/>
      </xdr:nvSpPr>
      <xdr:spPr>
        <a:xfrm>
          <a:off x="2673428" y="134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148792</xdr:rowOff>
    </xdr:from>
    <xdr:to>
      <xdr:col>10</xdr:col>
      <xdr:colOff>165100</xdr:colOff>
      <xdr:row>78</xdr:row>
      <xdr:rowOff>78942</xdr:rowOff>
    </xdr:to>
    <xdr:sp macro="" textlink="">
      <xdr:nvSpPr>
        <xdr:cNvPr id="199" name="楕円 198"/>
        <xdr:cNvSpPr/>
      </xdr:nvSpPr>
      <xdr:spPr>
        <a:xfrm>
          <a:off x="1968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70069</xdr:rowOff>
    </xdr:from>
    <xdr:ext cx="469744" cy="259045"/>
    <xdr:sp macro="" textlink="">
      <xdr:nvSpPr>
        <xdr:cNvPr id="200" name="テキスト ボックス 199"/>
        <xdr:cNvSpPr txBox="1"/>
      </xdr:nvSpPr>
      <xdr:spPr>
        <a:xfrm>
          <a:off x="1784428"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156032</xdr:rowOff>
    </xdr:from>
    <xdr:to>
      <xdr:col>6</xdr:col>
      <xdr:colOff>38100</xdr:colOff>
      <xdr:row>78</xdr:row>
      <xdr:rowOff>86182</xdr:rowOff>
    </xdr:to>
    <xdr:sp macro="" textlink="">
      <xdr:nvSpPr>
        <xdr:cNvPr id="201" name="楕円 200"/>
        <xdr:cNvSpPr/>
      </xdr:nvSpPr>
      <xdr:spPr>
        <a:xfrm>
          <a:off x="1079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77309</xdr:rowOff>
    </xdr:from>
    <xdr:ext cx="469744" cy="259045"/>
    <xdr:sp macro="" textlink="">
      <xdr:nvSpPr>
        <xdr:cNvPr id="202" name="テキスト ボックス 201"/>
        <xdr:cNvSpPr txBox="1"/>
      </xdr:nvSpPr>
      <xdr:spPr>
        <a:xfrm>
          <a:off x="895428" y="134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47498</xdr:rowOff>
    </xdr:from>
    <xdr:to>
      <xdr:col>24</xdr:col>
      <xdr:colOff>63500</xdr:colOff>
      <xdr:row>95</xdr:row>
      <xdr:rowOff>89091</xdr:rowOff>
    </xdr:to>
    <xdr:cxnSp macro="">
      <xdr:nvCxnSpPr>
        <xdr:cNvPr id="232" name="直線コネクタ 231"/>
        <xdr:cNvCxnSpPr/>
      </xdr:nvCxnSpPr>
      <xdr:spPr>
        <a:xfrm flipV="1">
          <a:off x="3797300" y="16335248"/>
          <a:ext cx="838200" cy="4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89091</xdr:rowOff>
    </xdr:from>
    <xdr:to>
      <xdr:col>19</xdr:col>
      <xdr:colOff>177800</xdr:colOff>
      <xdr:row>95</xdr:row>
      <xdr:rowOff>99454</xdr:rowOff>
    </xdr:to>
    <xdr:cxnSp macro="">
      <xdr:nvCxnSpPr>
        <xdr:cNvPr id="235" name="直線コネクタ 234"/>
        <xdr:cNvCxnSpPr/>
      </xdr:nvCxnSpPr>
      <xdr:spPr>
        <a:xfrm flipV="1">
          <a:off x="2908300" y="1637684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99454</xdr:rowOff>
    </xdr:from>
    <xdr:to>
      <xdr:col>15</xdr:col>
      <xdr:colOff>50800</xdr:colOff>
      <xdr:row>96</xdr:row>
      <xdr:rowOff>76657</xdr:rowOff>
    </xdr:to>
    <xdr:cxnSp macro="">
      <xdr:nvCxnSpPr>
        <xdr:cNvPr id="238" name="直線コネクタ 237"/>
        <xdr:cNvCxnSpPr/>
      </xdr:nvCxnSpPr>
      <xdr:spPr>
        <a:xfrm flipV="1">
          <a:off x="2019300" y="16387204"/>
          <a:ext cx="889000" cy="1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76657</xdr:rowOff>
    </xdr:from>
    <xdr:to>
      <xdr:col>10</xdr:col>
      <xdr:colOff>114300</xdr:colOff>
      <xdr:row>96</xdr:row>
      <xdr:rowOff>77496</xdr:rowOff>
    </xdr:to>
    <xdr:cxnSp macro="">
      <xdr:nvCxnSpPr>
        <xdr:cNvPr id="241" name="直線コネクタ 240"/>
        <xdr:cNvCxnSpPr/>
      </xdr:nvCxnSpPr>
      <xdr:spPr>
        <a:xfrm flipV="1">
          <a:off x="1130300" y="1653585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91915</xdr:rowOff>
    </xdr:from>
    <xdr:ext cx="534377" cy="259045"/>
    <xdr:sp macro="" textlink="">
      <xdr:nvSpPr>
        <xdr:cNvPr id="245" name="テキスト ボックス 244"/>
        <xdr:cNvSpPr txBox="1"/>
      </xdr:nvSpPr>
      <xdr:spPr>
        <a:xfrm>
          <a:off x="863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168148</xdr:rowOff>
    </xdr:from>
    <xdr:to>
      <xdr:col>24</xdr:col>
      <xdr:colOff>114300</xdr:colOff>
      <xdr:row>95</xdr:row>
      <xdr:rowOff>98298</xdr:rowOff>
    </xdr:to>
    <xdr:sp macro="" textlink="">
      <xdr:nvSpPr>
        <xdr:cNvPr id="251" name="楕円 250"/>
        <xdr:cNvSpPr/>
      </xdr:nvSpPr>
      <xdr:spPr>
        <a:xfrm>
          <a:off x="4584700" y="162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19575</xdr:rowOff>
    </xdr:from>
    <xdr:ext cx="534377" cy="259045"/>
    <xdr:sp macro="" textlink="">
      <xdr:nvSpPr>
        <xdr:cNvPr id="252" name="扶助費該当値テキスト"/>
        <xdr:cNvSpPr txBox="1"/>
      </xdr:nvSpPr>
      <xdr:spPr>
        <a:xfrm>
          <a:off x="4686300" y="161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38291</xdr:rowOff>
    </xdr:from>
    <xdr:to>
      <xdr:col>20</xdr:col>
      <xdr:colOff>38100</xdr:colOff>
      <xdr:row>95</xdr:row>
      <xdr:rowOff>139891</xdr:rowOff>
    </xdr:to>
    <xdr:sp macro="" textlink="">
      <xdr:nvSpPr>
        <xdr:cNvPr id="253" name="楕円 252"/>
        <xdr:cNvSpPr/>
      </xdr:nvSpPr>
      <xdr:spPr>
        <a:xfrm>
          <a:off x="3746500" y="163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156418</xdr:rowOff>
    </xdr:from>
    <xdr:ext cx="534377" cy="259045"/>
    <xdr:sp macro="" textlink="">
      <xdr:nvSpPr>
        <xdr:cNvPr id="254" name="テキスト ボックス 253"/>
        <xdr:cNvSpPr txBox="1"/>
      </xdr:nvSpPr>
      <xdr:spPr>
        <a:xfrm>
          <a:off x="3530111" y="161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48654</xdr:rowOff>
    </xdr:from>
    <xdr:to>
      <xdr:col>15</xdr:col>
      <xdr:colOff>101600</xdr:colOff>
      <xdr:row>95</xdr:row>
      <xdr:rowOff>150254</xdr:rowOff>
    </xdr:to>
    <xdr:sp macro="" textlink="">
      <xdr:nvSpPr>
        <xdr:cNvPr id="255" name="楕円 254"/>
        <xdr:cNvSpPr/>
      </xdr:nvSpPr>
      <xdr:spPr>
        <a:xfrm>
          <a:off x="2857500" y="163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166781</xdr:rowOff>
    </xdr:from>
    <xdr:ext cx="534377" cy="259045"/>
    <xdr:sp macro="" textlink="">
      <xdr:nvSpPr>
        <xdr:cNvPr id="256" name="テキスト ボックス 255"/>
        <xdr:cNvSpPr txBox="1"/>
      </xdr:nvSpPr>
      <xdr:spPr>
        <a:xfrm>
          <a:off x="2641111" y="161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25857</xdr:rowOff>
    </xdr:from>
    <xdr:to>
      <xdr:col>10</xdr:col>
      <xdr:colOff>165100</xdr:colOff>
      <xdr:row>96</xdr:row>
      <xdr:rowOff>127457</xdr:rowOff>
    </xdr:to>
    <xdr:sp macro="" textlink="">
      <xdr:nvSpPr>
        <xdr:cNvPr id="257" name="楕円 256"/>
        <xdr:cNvSpPr/>
      </xdr:nvSpPr>
      <xdr:spPr>
        <a:xfrm>
          <a:off x="19685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118584</xdr:rowOff>
    </xdr:from>
    <xdr:ext cx="534377" cy="259045"/>
    <xdr:sp macro="" textlink="">
      <xdr:nvSpPr>
        <xdr:cNvPr id="258" name="テキスト ボックス 257"/>
        <xdr:cNvSpPr txBox="1"/>
      </xdr:nvSpPr>
      <xdr:spPr>
        <a:xfrm>
          <a:off x="1752111"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26696</xdr:rowOff>
    </xdr:from>
    <xdr:to>
      <xdr:col>6</xdr:col>
      <xdr:colOff>38100</xdr:colOff>
      <xdr:row>96</xdr:row>
      <xdr:rowOff>128296</xdr:rowOff>
    </xdr:to>
    <xdr:sp macro="" textlink="">
      <xdr:nvSpPr>
        <xdr:cNvPr id="259" name="楕円 258"/>
        <xdr:cNvSpPr/>
      </xdr:nvSpPr>
      <xdr:spPr>
        <a:xfrm>
          <a:off x="1079500" y="164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119423</xdr:rowOff>
    </xdr:from>
    <xdr:ext cx="534377" cy="259045"/>
    <xdr:sp macro="" textlink="">
      <xdr:nvSpPr>
        <xdr:cNvPr id="260" name="テキスト ボックス 259"/>
        <xdr:cNvSpPr txBox="1"/>
      </xdr:nvSpPr>
      <xdr:spPr>
        <a:xfrm>
          <a:off x="863111" y="165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71163</xdr:rowOff>
    </xdr:from>
    <xdr:to>
      <xdr:col>55</xdr:col>
      <xdr:colOff>0</xdr:colOff>
      <xdr:row>37</xdr:row>
      <xdr:rowOff>82507</xdr:rowOff>
    </xdr:to>
    <xdr:cxnSp macro="">
      <xdr:nvCxnSpPr>
        <xdr:cNvPr id="291" name="直線コネクタ 290"/>
        <xdr:cNvCxnSpPr/>
      </xdr:nvCxnSpPr>
      <xdr:spPr>
        <a:xfrm flipV="1">
          <a:off x="9639300" y="6414813"/>
          <a:ext cx="8382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82507</xdr:rowOff>
    </xdr:from>
    <xdr:to>
      <xdr:col>50</xdr:col>
      <xdr:colOff>114300</xdr:colOff>
      <xdr:row>37</xdr:row>
      <xdr:rowOff>102895</xdr:rowOff>
    </xdr:to>
    <xdr:cxnSp macro="">
      <xdr:nvCxnSpPr>
        <xdr:cNvPr id="294" name="直線コネクタ 293"/>
        <xdr:cNvCxnSpPr/>
      </xdr:nvCxnSpPr>
      <xdr:spPr>
        <a:xfrm flipV="1">
          <a:off x="8750300" y="6426157"/>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79404</xdr:rowOff>
    </xdr:from>
    <xdr:to>
      <xdr:col>45</xdr:col>
      <xdr:colOff>177800</xdr:colOff>
      <xdr:row>37</xdr:row>
      <xdr:rowOff>102895</xdr:rowOff>
    </xdr:to>
    <xdr:cxnSp macro="">
      <xdr:nvCxnSpPr>
        <xdr:cNvPr id="297" name="直線コネクタ 296"/>
        <xdr:cNvCxnSpPr/>
      </xdr:nvCxnSpPr>
      <xdr:spPr>
        <a:xfrm>
          <a:off x="7861300" y="6423054"/>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79404</xdr:rowOff>
    </xdr:from>
    <xdr:to>
      <xdr:col>41</xdr:col>
      <xdr:colOff>50800</xdr:colOff>
      <xdr:row>37</xdr:row>
      <xdr:rowOff>89767</xdr:rowOff>
    </xdr:to>
    <xdr:cxnSp macro="">
      <xdr:nvCxnSpPr>
        <xdr:cNvPr id="300" name="直線コネクタ 299"/>
        <xdr:cNvCxnSpPr/>
      </xdr:nvCxnSpPr>
      <xdr:spPr>
        <a:xfrm flipV="1">
          <a:off x="6972300" y="642305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38015</xdr:rowOff>
    </xdr:from>
    <xdr:ext cx="534377" cy="259045"/>
    <xdr:sp macro="" textlink="">
      <xdr:nvSpPr>
        <xdr:cNvPr id="304" name="テキスト ボックス 303"/>
        <xdr:cNvSpPr txBox="1"/>
      </xdr:nvSpPr>
      <xdr:spPr>
        <a:xfrm>
          <a:off x="6705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20363</xdr:rowOff>
    </xdr:from>
    <xdr:to>
      <xdr:col>55</xdr:col>
      <xdr:colOff>50800</xdr:colOff>
      <xdr:row>37</xdr:row>
      <xdr:rowOff>121963</xdr:rowOff>
    </xdr:to>
    <xdr:sp macro="" textlink="">
      <xdr:nvSpPr>
        <xdr:cNvPr id="310" name="楕円 309"/>
        <xdr:cNvSpPr/>
      </xdr:nvSpPr>
      <xdr:spPr>
        <a:xfrm>
          <a:off x="10426700" y="63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170240</xdr:rowOff>
    </xdr:from>
    <xdr:ext cx="534377" cy="259045"/>
    <xdr:sp macro="" textlink="">
      <xdr:nvSpPr>
        <xdr:cNvPr id="311" name="補助費等該当値テキスト"/>
        <xdr:cNvSpPr txBox="1"/>
      </xdr:nvSpPr>
      <xdr:spPr>
        <a:xfrm>
          <a:off x="10528300" y="63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31707</xdr:rowOff>
    </xdr:from>
    <xdr:to>
      <xdr:col>50</xdr:col>
      <xdr:colOff>165100</xdr:colOff>
      <xdr:row>37</xdr:row>
      <xdr:rowOff>133307</xdr:rowOff>
    </xdr:to>
    <xdr:sp macro="" textlink="">
      <xdr:nvSpPr>
        <xdr:cNvPr id="312" name="楕円 311"/>
        <xdr:cNvSpPr/>
      </xdr:nvSpPr>
      <xdr:spPr>
        <a:xfrm>
          <a:off x="9588500" y="63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124434</xdr:rowOff>
    </xdr:from>
    <xdr:ext cx="534377" cy="259045"/>
    <xdr:sp macro="" textlink="">
      <xdr:nvSpPr>
        <xdr:cNvPr id="313" name="テキスト ボックス 312"/>
        <xdr:cNvSpPr txBox="1"/>
      </xdr:nvSpPr>
      <xdr:spPr>
        <a:xfrm>
          <a:off x="9372111" y="64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52095</xdr:rowOff>
    </xdr:from>
    <xdr:to>
      <xdr:col>46</xdr:col>
      <xdr:colOff>38100</xdr:colOff>
      <xdr:row>37</xdr:row>
      <xdr:rowOff>153695</xdr:rowOff>
    </xdr:to>
    <xdr:sp macro="" textlink="">
      <xdr:nvSpPr>
        <xdr:cNvPr id="314" name="楕円 313"/>
        <xdr:cNvSpPr/>
      </xdr:nvSpPr>
      <xdr:spPr>
        <a:xfrm>
          <a:off x="8699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144822</xdr:rowOff>
    </xdr:from>
    <xdr:ext cx="534377" cy="259045"/>
    <xdr:sp macro="" textlink="">
      <xdr:nvSpPr>
        <xdr:cNvPr id="315" name="テキスト ボックス 314"/>
        <xdr:cNvSpPr txBox="1"/>
      </xdr:nvSpPr>
      <xdr:spPr>
        <a:xfrm>
          <a:off x="8483111" y="64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28604</xdr:rowOff>
    </xdr:from>
    <xdr:to>
      <xdr:col>41</xdr:col>
      <xdr:colOff>101600</xdr:colOff>
      <xdr:row>37</xdr:row>
      <xdr:rowOff>130204</xdr:rowOff>
    </xdr:to>
    <xdr:sp macro="" textlink="">
      <xdr:nvSpPr>
        <xdr:cNvPr id="316" name="楕円 315"/>
        <xdr:cNvSpPr/>
      </xdr:nvSpPr>
      <xdr:spPr>
        <a:xfrm>
          <a:off x="7810500" y="63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121331</xdr:rowOff>
    </xdr:from>
    <xdr:ext cx="534377" cy="259045"/>
    <xdr:sp macro="" textlink="">
      <xdr:nvSpPr>
        <xdr:cNvPr id="317" name="テキスト ボックス 316"/>
        <xdr:cNvSpPr txBox="1"/>
      </xdr:nvSpPr>
      <xdr:spPr>
        <a:xfrm>
          <a:off x="7594111" y="64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38967</xdr:rowOff>
    </xdr:from>
    <xdr:to>
      <xdr:col>36</xdr:col>
      <xdr:colOff>165100</xdr:colOff>
      <xdr:row>37</xdr:row>
      <xdr:rowOff>140567</xdr:rowOff>
    </xdr:to>
    <xdr:sp macro="" textlink="">
      <xdr:nvSpPr>
        <xdr:cNvPr id="318" name="楕円 317"/>
        <xdr:cNvSpPr/>
      </xdr:nvSpPr>
      <xdr:spPr>
        <a:xfrm>
          <a:off x="6921500" y="6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131694</xdr:rowOff>
    </xdr:from>
    <xdr:ext cx="534377" cy="259045"/>
    <xdr:sp macro="" textlink="">
      <xdr:nvSpPr>
        <xdr:cNvPr id="319" name="テキスト ボックス 318"/>
        <xdr:cNvSpPr txBox="1"/>
      </xdr:nvSpPr>
      <xdr:spPr>
        <a:xfrm>
          <a:off x="6705111" y="64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160537</xdr:rowOff>
    </xdr:from>
    <xdr:to>
      <xdr:col>55</xdr:col>
      <xdr:colOff>0</xdr:colOff>
      <xdr:row>58</xdr:row>
      <xdr:rowOff>29449</xdr:rowOff>
    </xdr:to>
    <xdr:cxnSp macro="">
      <xdr:nvCxnSpPr>
        <xdr:cNvPr id="346" name="直線コネクタ 345"/>
        <xdr:cNvCxnSpPr/>
      </xdr:nvCxnSpPr>
      <xdr:spPr>
        <a:xfrm flipV="1">
          <a:off x="9639300" y="9933187"/>
          <a:ext cx="838200" cy="4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122818</xdr:rowOff>
    </xdr:from>
    <xdr:to>
      <xdr:col>50</xdr:col>
      <xdr:colOff>114300</xdr:colOff>
      <xdr:row>58</xdr:row>
      <xdr:rowOff>29449</xdr:rowOff>
    </xdr:to>
    <xdr:cxnSp macro="">
      <xdr:nvCxnSpPr>
        <xdr:cNvPr id="349" name="直線コネクタ 348"/>
        <xdr:cNvCxnSpPr/>
      </xdr:nvCxnSpPr>
      <xdr:spPr>
        <a:xfrm>
          <a:off x="8750300" y="9895468"/>
          <a:ext cx="889000" cy="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98266</xdr:rowOff>
    </xdr:from>
    <xdr:to>
      <xdr:col>45</xdr:col>
      <xdr:colOff>177800</xdr:colOff>
      <xdr:row>57</xdr:row>
      <xdr:rowOff>122818</xdr:rowOff>
    </xdr:to>
    <xdr:cxnSp macro="">
      <xdr:nvCxnSpPr>
        <xdr:cNvPr id="352" name="直線コネクタ 351"/>
        <xdr:cNvCxnSpPr/>
      </xdr:nvCxnSpPr>
      <xdr:spPr>
        <a:xfrm>
          <a:off x="7861300" y="9870916"/>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98266</xdr:rowOff>
    </xdr:from>
    <xdr:to>
      <xdr:col>41</xdr:col>
      <xdr:colOff>50800</xdr:colOff>
      <xdr:row>57</xdr:row>
      <xdr:rowOff>129882</xdr:rowOff>
    </xdr:to>
    <xdr:cxnSp macro="">
      <xdr:nvCxnSpPr>
        <xdr:cNvPr id="355" name="直線コネクタ 354"/>
        <xdr:cNvCxnSpPr/>
      </xdr:nvCxnSpPr>
      <xdr:spPr>
        <a:xfrm flipV="1">
          <a:off x="6972300" y="9870916"/>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9" name="テキスト ボックス 358"/>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109737</xdr:rowOff>
    </xdr:from>
    <xdr:to>
      <xdr:col>55</xdr:col>
      <xdr:colOff>50800</xdr:colOff>
      <xdr:row>58</xdr:row>
      <xdr:rowOff>39887</xdr:rowOff>
    </xdr:to>
    <xdr:sp macro="" textlink="">
      <xdr:nvSpPr>
        <xdr:cNvPr id="365" name="楕円 364"/>
        <xdr:cNvSpPr/>
      </xdr:nvSpPr>
      <xdr:spPr>
        <a:xfrm>
          <a:off x="10426700" y="988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69114</xdr:rowOff>
    </xdr:from>
    <xdr:ext cx="534377" cy="259045"/>
    <xdr:sp macro="" textlink="">
      <xdr:nvSpPr>
        <xdr:cNvPr id="366" name="普通建設事業費該当値テキスト"/>
        <xdr:cNvSpPr txBox="1"/>
      </xdr:nvSpPr>
      <xdr:spPr>
        <a:xfrm>
          <a:off x="10528300" y="96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150099</xdr:rowOff>
    </xdr:from>
    <xdr:to>
      <xdr:col>50</xdr:col>
      <xdr:colOff>165100</xdr:colOff>
      <xdr:row>58</xdr:row>
      <xdr:rowOff>80249</xdr:rowOff>
    </xdr:to>
    <xdr:sp macro="" textlink="">
      <xdr:nvSpPr>
        <xdr:cNvPr id="367" name="楕円 366"/>
        <xdr:cNvSpPr/>
      </xdr:nvSpPr>
      <xdr:spPr>
        <a:xfrm>
          <a:off x="9588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71376</xdr:rowOff>
    </xdr:from>
    <xdr:ext cx="534377" cy="259045"/>
    <xdr:sp macro="" textlink="">
      <xdr:nvSpPr>
        <xdr:cNvPr id="368" name="テキスト ボックス 367"/>
        <xdr:cNvSpPr txBox="1"/>
      </xdr:nvSpPr>
      <xdr:spPr>
        <a:xfrm>
          <a:off x="9372111" y="100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72018</xdr:rowOff>
    </xdr:from>
    <xdr:to>
      <xdr:col>46</xdr:col>
      <xdr:colOff>38100</xdr:colOff>
      <xdr:row>58</xdr:row>
      <xdr:rowOff>2168</xdr:rowOff>
    </xdr:to>
    <xdr:sp macro="" textlink="">
      <xdr:nvSpPr>
        <xdr:cNvPr id="369" name="楕円 368"/>
        <xdr:cNvSpPr/>
      </xdr:nvSpPr>
      <xdr:spPr>
        <a:xfrm>
          <a:off x="8699500" y="9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18695</xdr:rowOff>
    </xdr:from>
    <xdr:ext cx="534377" cy="259045"/>
    <xdr:sp macro="" textlink="">
      <xdr:nvSpPr>
        <xdr:cNvPr id="370" name="テキスト ボックス 369"/>
        <xdr:cNvSpPr txBox="1"/>
      </xdr:nvSpPr>
      <xdr:spPr>
        <a:xfrm>
          <a:off x="8483111" y="96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47466</xdr:rowOff>
    </xdr:from>
    <xdr:to>
      <xdr:col>41</xdr:col>
      <xdr:colOff>101600</xdr:colOff>
      <xdr:row>57</xdr:row>
      <xdr:rowOff>149066</xdr:rowOff>
    </xdr:to>
    <xdr:sp macro="" textlink="">
      <xdr:nvSpPr>
        <xdr:cNvPr id="371" name="楕円 370"/>
        <xdr:cNvSpPr/>
      </xdr:nvSpPr>
      <xdr:spPr>
        <a:xfrm>
          <a:off x="7810500" y="98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165593</xdr:rowOff>
    </xdr:from>
    <xdr:ext cx="534377" cy="259045"/>
    <xdr:sp macro="" textlink="">
      <xdr:nvSpPr>
        <xdr:cNvPr id="372" name="テキスト ボックス 371"/>
        <xdr:cNvSpPr txBox="1"/>
      </xdr:nvSpPr>
      <xdr:spPr>
        <a:xfrm>
          <a:off x="7594111" y="95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79082</xdr:rowOff>
    </xdr:from>
    <xdr:to>
      <xdr:col>36</xdr:col>
      <xdr:colOff>165100</xdr:colOff>
      <xdr:row>58</xdr:row>
      <xdr:rowOff>9232</xdr:rowOff>
    </xdr:to>
    <xdr:sp macro="" textlink="">
      <xdr:nvSpPr>
        <xdr:cNvPr id="373" name="楕円 372"/>
        <xdr:cNvSpPr/>
      </xdr:nvSpPr>
      <xdr:spPr>
        <a:xfrm>
          <a:off x="6921500" y="98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25759</xdr:rowOff>
    </xdr:from>
    <xdr:ext cx="534377" cy="259045"/>
    <xdr:sp macro="" textlink="">
      <xdr:nvSpPr>
        <xdr:cNvPr id="374" name="テキスト ボックス 373"/>
        <xdr:cNvSpPr txBox="1"/>
      </xdr:nvSpPr>
      <xdr:spPr>
        <a:xfrm>
          <a:off x="6705111" y="96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46118</xdr:rowOff>
    </xdr:from>
    <xdr:to>
      <xdr:col>55</xdr:col>
      <xdr:colOff>0</xdr:colOff>
      <xdr:row>79</xdr:row>
      <xdr:rowOff>76391</xdr:rowOff>
    </xdr:to>
    <xdr:cxnSp macro="">
      <xdr:nvCxnSpPr>
        <xdr:cNvPr id="405" name="直線コネクタ 404"/>
        <xdr:cNvCxnSpPr/>
      </xdr:nvCxnSpPr>
      <xdr:spPr>
        <a:xfrm flipV="1">
          <a:off x="9639300" y="13590668"/>
          <a:ext cx="8382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139125</xdr:rowOff>
    </xdr:from>
    <xdr:to>
      <xdr:col>50</xdr:col>
      <xdr:colOff>114300</xdr:colOff>
      <xdr:row>79</xdr:row>
      <xdr:rowOff>76391</xdr:rowOff>
    </xdr:to>
    <xdr:cxnSp macro="">
      <xdr:nvCxnSpPr>
        <xdr:cNvPr id="408" name="直線コネクタ 407"/>
        <xdr:cNvCxnSpPr/>
      </xdr:nvCxnSpPr>
      <xdr:spPr>
        <a:xfrm>
          <a:off x="8750300" y="13512225"/>
          <a:ext cx="889000" cy="1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139125</xdr:rowOff>
    </xdr:from>
    <xdr:to>
      <xdr:col>45</xdr:col>
      <xdr:colOff>177800</xdr:colOff>
      <xdr:row>78</xdr:row>
      <xdr:rowOff>164477</xdr:rowOff>
    </xdr:to>
    <xdr:cxnSp macro="">
      <xdr:nvCxnSpPr>
        <xdr:cNvPr id="411" name="直線コネクタ 410"/>
        <xdr:cNvCxnSpPr/>
      </xdr:nvCxnSpPr>
      <xdr:spPr>
        <a:xfrm flipV="1">
          <a:off x="7861300" y="13512225"/>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164477</xdr:rowOff>
    </xdr:from>
    <xdr:to>
      <xdr:col>41</xdr:col>
      <xdr:colOff>50800</xdr:colOff>
      <xdr:row>79</xdr:row>
      <xdr:rowOff>4921</xdr:rowOff>
    </xdr:to>
    <xdr:cxnSp macro="">
      <xdr:nvCxnSpPr>
        <xdr:cNvPr id="414" name="直線コネクタ 413"/>
        <xdr:cNvCxnSpPr/>
      </xdr:nvCxnSpPr>
      <xdr:spPr>
        <a:xfrm flipV="1">
          <a:off x="6972300" y="13537577"/>
          <a:ext cx="8890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72970</xdr:rowOff>
    </xdr:from>
    <xdr:ext cx="534377" cy="259045"/>
    <xdr:sp macro="" textlink="">
      <xdr:nvSpPr>
        <xdr:cNvPr id="418" name="テキスト ボックス 417"/>
        <xdr:cNvSpPr txBox="1"/>
      </xdr:nvSpPr>
      <xdr:spPr>
        <a:xfrm>
          <a:off x="6705111" y="136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166768</xdr:rowOff>
    </xdr:from>
    <xdr:to>
      <xdr:col>55</xdr:col>
      <xdr:colOff>50800</xdr:colOff>
      <xdr:row>79</xdr:row>
      <xdr:rowOff>96918</xdr:rowOff>
    </xdr:to>
    <xdr:sp macro="" textlink="">
      <xdr:nvSpPr>
        <xdr:cNvPr id="424" name="楕円 423"/>
        <xdr:cNvSpPr/>
      </xdr:nvSpPr>
      <xdr:spPr>
        <a:xfrm>
          <a:off x="10426700" y="135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126145</xdr:rowOff>
    </xdr:from>
    <xdr:ext cx="534377" cy="259045"/>
    <xdr:sp macro="" textlink="">
      <xdr:nvSpPr>
        <xdr:cNvPr id="425" name="普通建設事業費 （ うち新規整備　）該当値テキスト"/>
        <xdr:cNvSpPr txBox="1"/>
      </xdr:nvSpPr>
      <xdr:spPr>
        <a:xfrm>
          <a:off x="10528300" y="133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25591</xdr:rowOff>
    </xdr:from>
    <xdr:to>
      <xdr:col>50</xdr:col>
      <xdr:colOff>165100</xdr:colOff>
      <xdr:row>79</xdr:row>
      <xdr:rowOff>127191</xdr:rowOff>
    </xdr:to>
    <xdr:sp macro="" textlink="">
      <xdr:nvSpPr>
        <xdr:cNvPr id="426" name="楕円 425"/>
        <xdr:cNvSpPr/>
      </xdr:nvSpPr>
      <xdr:spPr>
        <a:xfrm>
          <a:off x="9588500" y="135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118318</xdr:rowOff>
    </xdr:from>
    <xdr:ext cx="469744" cy="259045"/>
    <xdr:sp macro="" textlink="">
      <xdr:nvSpPr>
        <xdr:cNvPr id="427" name="テキスト ボックス 426"/>
        <xdr:cNvSpPr txBox="1"/>
      </xdr:nvSpPr>
      <xdr:spPr>
        <a:xfrm>
          <a:off x="9404428" y="1366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88325</xdr:rowOff>
    </xdr:from>
    <xdr:to>
      <xdr:col>46</xdr:col>
      <xdr:colOff>38100</xdr:colOff>
      <xdr:row>79</xdr:row>
      <xdr:rowOff>18475</xdr:rowOff>
    </xdr:to>
    <xdr:sp macro="" textlink="">
      <xdr:nvSpPr>
        <xdr:cNvPr id="428" name="楕円 427"/>
        <xdr:cNvSpPr/>
      </xdr:nvSpPr>
      <xdr:spPr>
        <a:xfrm>
          <a:off x="8699500" y="134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35002</xdr:rowOff>
    </xdr:from>
    <xdr:ext cx="534377" cy="259045"/>
    <xdr:sp macro="" textlink="">
      <xdr:nvSpPr>
        <xdr:cNvPr id="429" name="テキスト ボックス 428"/>
        <xdr:cNvSpPr txBox="1"/>
      </xdr:nvSpPr>
      <xdr:spPr>
        <a:xfrm>
          <a:off x="8483111" y="132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113677</xdr:rowOff>
    </xdr:from>
    <xdr:to>
      <xdr:col>41</xdr:col>
      <xdr:colOff>101600</xdr:colOff>
      <xdr:row>79</xdr:row>
      <xdr:rowOff>43827</xdr:rowOff>
    </xdr:to>
    <xdr:sp macro="" textlink="">
      <xdr:nvSpPr>
        <xdr:cNvPr id="430" name="楕円 429"/>
        <xdr:cNvSpPr/>
      </xdr:nvSpPr>
      <xdr:spPr>
        <a:xfrm>
          <a:off x="7810500" y="134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60354</xdr:rowOff>
    </xdr:from>
    <xdr:ext cx="534377" cy="259045"/>
    <xdr:sp macro="" textlink="">
      <xdr:nvSpPr>
        <xdr:cNvPr id="431" name="テキスト ボックス 430"/>
        <xdr:cNvSpPr txBox="1"/>
      </xdr:nvSpPr>
      <xdr:spPr>
        <a:xfrm>
          <a:off x="7594111" y="132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125571</xdr:rowOff>
    </xdr:from>
    <xdr:to>
      <xdr:col>36</xdr:col>
      <xdr:colOff>165100</xdr:colOff>
      <xdr:row>79</xdr:row>
      <xdr:rowOff>55721</xdr:rowOff>
    </xdr:to>
    <xdr:sp macro="" textlink="">
      <xdr:nvSpPr>
        <xdr:cNvPr id="432" name="楕円 431"/>
        <xdr:cNvSpPr/>
      </xdr:nvSpPr>
      <xdr:spPr>
        <a:xfrm>
          <a:off x="6921500" y="134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72248</xdr:rowOff>
    </xdr:from>
    <xdr:ext cx="534377" cy="259045"/>
    <xdr:sp macro="" textlink="">
      <xdr:nvSpPr>
        <xdr:cNvPr id="433" name="テキスト ボックス 432"/>
        <xdr:cNvSpPr txBox="1"/>
      </xdr:nvSpPr>
      <xdr:spPr>
        <a:xfrm>
          <a:off x="6705111" y="132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135373</xdr:rowOff>
    </xdr:from>
    <xdr:to>
      <xdr:col>55</xdr:col>
      <xdr:colOff>0</xdr:colOff>
      <xdr:row>96</xdr:row>
      <xdr:rowOff>88722</xdr:rowOff>
    </xdr:to>
    <xdr:cxnSp macro="">
      <xdr:nvCxnSpPr>
        <xdr:cNvPr id="464" name="直線コネクタ 463"/>
        <xdr:cNvCxnSpPr/>
      </xdr:nvCxnSpPr>
      <xdr:spPr>
        <a:xfrm flipV="1">
          <a:off x="9639300" y="16423123"/>
          <a:ext cx="838200" cy="12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76851</xdr:rowOff>
    </xdr:from>
    <xdr:to>
      <xdr:col>50</xdr:col>
      <xdr:colOff>114300</xdr:colOff>
      <xdr:row>96</xdr:row>
      <xdr:rowOff>88722</xdr:rowOff>
    </xdr:to>
    <xdr:cxnSp macro="">
      <xdr:nvCxnSpPr>
        <xdr:cNvPr id="467" name="直線コネクタ 466"/>
        <xdr:cNvCxnSpPr/>
      </xdr:nvCxnSpPr>
      <xdr:spPr>
        <a:xfrm>
          <a:off x="8750300" y="16536051"/>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123241</xdr:rowOff>
    </xdr:from>
    <xdr:to>
      <xdr:col>45</xdr:col>
      <xdr:colOff>177800</xdr:colOff>
      <xdr:row>96</xdr:row>
      <xdr:rowOff>76851</xdr:rowOff>
    </xdr:to>
    <xdr:cxnSp macro="">
      <xdr:nvCxnSpPr>
        <xdr:cNvPr id="470" name="直線コネクタ 469"/>
        <xdr:cNvCxnSpPr/>
      </xdr:nvCxnSpPr>
      <xdr:spPr>
        <a:xfrm>
          <a:off x="7861300" y="16239541"/>
          <a:ext cx="889000" cy="29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123241</xdr:rowOff>
    </xdr:from>
    <xdr:to>
      <xdr:col>41</xdr:col>
      <xdr:colOff>50800</xdr:colOff>
      <xdr:row>95</xdr:row>
      <xdr:rowOff>96005</xdr:rowOff>
    </xdr:to>
    <xdr:cxnSp macro="">
      <xdr:nvCxnSpPr>
        <xdr:cNvPr id="473" name="直線コネクタ 472"/>
        <xdr:cNvCxnSpPr/>
      </xdr:nvCxnSpPr>
      <xdr:spPr>
        <a:xfrm flipV="1">
          <a:off x="6972300" y="16239541"/>
          <a:ext cx="889000" cy="14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7" name="テキスト ボックス 476"/>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83" name="楕円 482"/>
        <xdr:cNvSpPr/>
      </xdr:nvSpPr>
      <xdr:spPr>
        <a:xfrm>
          <a:off x="10426700" y="163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107450</xdr:rowOff>
    </xdr:from>
    <xdr:ext cx="534377" cy="259045"/>
    <xdr:sp macro="" textlink="">
      <xdr:nvSpPr>
        <xdr:cNvPr id="484" name="普通建設事業費 （ うち更新整備　）該当値テキスト"/>
        <xdr:cNvSpPr txBox="1"/>
      </xdr:nvSpPr>
      <xdr:spPr>
        <a:xfrm>
          <a:off x="10528300" y="1622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37922</xdr:rowOff>
    </xdr:from>
    <xdr:to>
      <xdr:col>50</xdr:col>
      <xdr:colOff>165100</xdr:colOff>
      <xdr:row>96</xdr:row>
      <xdr:rowOff>139522</xdr:rowOff>
    </xdr:to>
    <xdr:sp macro="" textlink="">
      <xdr:nvSpPr>
        <xdr:cNvPr id="485" name="楕円 484"/>
        <xdr:cNvSpPr/>
      </xdr:nvSpPr>
      <xdr:spPr>
        <a:xfrm>
          <a:off x="9588500" y="164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156049</xdr:rowOff>
    </xdr:from>
    <xdr:ext cx="534377" cy="259045"/>
    <xdr:sp macro="" textlink="">
      <xdr:nvSpPr>
        <xdr:cNvPr id="486" name="テキスト ボックス 485"/>
        <xdr:cNvSpPr txBox="1"/>
      </xdr:nvSpPr>
      <xdr:spPr>
        <a:xfrm>
          <a:off x="9372111" y="16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26051</xdr:rowOff>
    </xdr:from>
    <xdr:to>
      <xdr:col>46</xdr:col>
      <xdr:colOff>38100</xdr:colOff>
      <xdr:row>96</xdr:row>
      <xdr:rowOff>127651</xdr:rowOff>
    </xdr:to>
    <xdr:sp macro="" textlink="">
      <xdr:nvSpPr>
        <xdr:cNvPr id="487" name="楕円 486"/>
        <xdr:cNvSpPr/>
      </xdr:nvSpPr>
      <xdr:spPr>
        <a:xfrm>
          <a:off x="8699500" y="164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144178</xdr:rowOff>
    </xdr:from>
    <xdr:ext cx="534377" cy="259045"/>
    <xdr:sp macro="" textlink="">
      <xdr:nvSpPr>
        <xdr:cNvPr id="488" name="テキスト ボックス 487"/>
        <xdr:cNvSpPr txBox="1"/>
      </xdr:nvSpPr>
      <xdr:spPr>
        <a:xfrm>
          <a:off x="8483111" y="1626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72441</xdr:rowOff>
    </xdr:from>
    <xdr:to>
      <xdr:col>41</xdr:col>
      <xdr:colOff>101600</xdr:colOff>
      <xdr:row>95</xdr:row>
      <xdr:rowOff>2591</xdr:rowOff>
    </xdr:to>
    <xdr:sp macro="" textlink="">
      <xdr:nvSpPr>
        <xdr:cNvPr id="489" name="楕円 488"/>
        <xdr:cNvSpPr/>
      </xdr:nvSpPr>
      <xdr:spPr>
        <a:xfrm>
          <a:off x="7810500" y="161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19118</xdr:rowOff>
    </xdr:from>
    <xdr:ext cx="534377" cy="259045"/>
    <xdr:sp macro="" textlink="">
      <xdr:nvSpPr>
        <xdr:cNvPr id="490" name="テキスト ボックス 489"/>
        <xdr:cNvSpPr txBox="1"/>
      </xdr:nvSpPr>
      <xdr:spPr>
        <a:xfrm>
          <a:off x="759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45205</xdr:rowOff>
    </xdr:from>
    <xdr:to>
      <xdr:col>36</xdr:col>
      <xdr:colOff>165100</xdr:colOff>
      <xdr:row>95</xdr:row>
      <xdr:rowOff>146805</xdr:rowOff>
    </xdr:to>
    <xdr:sp macro="" textlink="">
      <xdr:nvSpPr>
        <xdr:cNvPr id="491" name="楕円 490"/>
        <xdr:cNvSpPr/>
      </xdr:nvSpPr>
      <xdr:spPr>
        <a:xfrm>
          <a:off x="6921500" y="163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163332</xdr:rowOff>
    </xdr:from>
    <xdr:ext cx="534377" cy="259045"/>
    <xdr:sp macro="" textlink="">
      <xdr:nvSpPr>
        <xdr:cNvPr id="492" name="テキスト ボックス 491"/>
        <xdr:cNvSpPr txBox="1"/>
      </xdr:nvSpPr>
      <xdr:spPr>
        <a:xfrm>
          <a:off x="6705111" y="161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128536</xdr:rowOff>
    </xdr:from>
    <xdr:to>
      <xdr:col>85</xdr:col>
      <xdr:colOff>127000</xdr:colOff>
      <xdr:row>39</xdr:row>
      <xdr:rowOff>42190</xdr:rowOff>
    </xdr:to>
    <xdr:cxnSp macro="">
      <xdr:nvCxnSpPr>
        <xdr:cNvPr id="521" name="直線コネクタ 520"/>
        <xdr:cNvCxnSpPr/>
      </xdr:nvCxnSpPr>
      <xdr:spPr>
        <a:xfrm flipV="1">
          <a:off x="15481300" y="6643636"/>
          <a:ext cx="8382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36932</xdr:rowOff>
    </xdr:from>
    <xdr:to>
      <xdr:col>81</xdr:col>
      <xdr:colOff>50800</xdr:colOff>
      <xdr:row>39</xdr:row>
      <xdr:rowOff>42190</xdr:rowOff>
    </xdr:to>
    <xdr:cxnSp macro="">
      <xdr:nvCxnSpPr>
        <xdr:cNvPr id="524" name="直線コネクタ 523"/>
        <xdr:cNvCxnSpPr/>
      </xdr:nvCxnSpPr>
      <xdr:spPr>
        <a:xfrm>
          <a:off x="14592300" y="672348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36932</xdr:rowOff>
    </xdr:from>
    <xdr:to>
      <xdr:col>76</xdr:col>
      <xdr:colOff>114300</xdr:colOff>
      <xdr:row>39</xdr:row>
      <xdr:rowOff>41542</xdr:rowOff>
    </xdr:to>
    <xdr:cxnSp macro="">
      <xdr:nvCxnSpPr>
        <xdr:cNvPr id="527" name="直線コネクタ 526"/>
        <xdr:cNvCxnSpPr/>
      </xdr:nvCxnSpPr>
      <xdr:spPr>
        <a:xfrm flipV="1">
          <a:off x="13703300" y="672348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41542</xdr:rowOff>
    </xdr:from>
    <xdr:to>
      <xdr:col>71</xdr:col>
      <xdr:colOff>177800</xdr:colOff>
      <xdr:row>39</xdr:row>
      <xdr:rowOff>42481</xdr:rowOff>
    </xdr:to>
    <xdr:cxnSp macro="">
      <xdr:nvCxnSpPr>
        <xdr:cNvPr id="530" name="直線コネクタ 529"/>
        <xdr:cNvCxnSpPr/>
      </xdr:nvCxnSpPr>
      <xdr:spPr>
        <a:xfrm flipV="1">
          <a:off x="12814300" y="672809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77736</xdr:rowOff>
    </xdr:from>
    <xdr:to>
      <xdr:col>85</xdr:col>
      <xdr:colOff>177800</xdr:colOff>
      <xdr:row>39</xdr:row>
      <xdr:rowOff>7886</xdr:rowOff>
    </xdr:to>
    <xdr:sp macro="" textlink="">
      <xdr:nvSpPr>
        <xdr:cNvPr id="540" name="楕円 539"/>
        <xdr:cNvSpPr/>
      </xdr:nvSpPr>
      <xdr:spPr>
        <a:xfrm>
          <a:off x="16268700" y="65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37114</xdr:rowOff>
    </xdr:from>
    <xdr:ext cx="469744" cy="259045"/>
    <xdr:sp macro="" textlink="">
      <xdr:nvSpPr>
        <xdr:cNvPr id="541" name="災害復旧事業費該当値テキスト"/>
        <xdr:cNvSpPr txBox="1"/>
      </xdr:nvSpPr>
      <xdr:spPr>
        <a:xfrm>
          <a:off x="16370300" y="638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162840</xdr:rowOff>
    </xdr:from>
    <xdr:to>
      <xdr:col>81</xdr:col>
      <xdr:colOff>101600</xdr:colOff>
      <xdr:row>39</xdr:row>
      <xdr:rowOff>92990</xdr:rowOff>
    </xdr:to>
    <xdr:sp macro="" textlink="">
      <xdr:nvSpPr>
        <xdr:cNvPr id="542" name="楕円 541"/>
        <xdr:cNvSpPr/>
      </xdr:nvSpPr>
      <xdr:spPr>
        <a:xfrm>
          <a:off x="15430500" y="6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84117</xdr:rowOff>
    </xdr:from>
    <xdr:ext cx="378565" cy="259045"/>
    <xdr:sp macro="" textlink="">
      <xdr:nvSpPr>
        <xdr:cNvPr id="543" name="テキスト ボックス 542"/>
        <xdr:cNvSpPr txBox="1"/>
      </xdr:nvSpPr>
      <xdr:spPr>
        <a:xfrm>
          <a:off x="15292017" y="67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157582</xdr:rowOff>
    </xdr:from>
    <xdr:to>
      <xdr:col>76</xdr:col>
      <xdr:colOff>165100</xdr:colOff>
      <xdr:row>39</xdr:row>
      <xdr:rowOff>87732</xdr:rowOff>
    </xdr:to>
    <xdr:sp macro="" textlink="">
      <xdr:nvSpPr>
        <xdr:cNvPr id="544" name="楕円 543"/>
        <xdr:cNvSpPr/>
      </xdr:nvSpPr>
      <xdr:spPr>
        <a:xfrm>
          <a:off x="14541500" y="66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78859</xdr:rowOff>
    </xdr:from>
    <xdr:ext cx="378565" cy="259045"/>
    <xdr:sp macro="" textlink="">
      <xdr:nvSpPr>
        <xdr:cNvPr id="545" name="テキスト ボックス 544"/>
        <xdr:cNvSpPr txBox="1"/>
      </xdr:nvSpPr>
      <xdr:spPr>
        <a:xfrm>
          <a:off x="14403017" y="67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162192</xdr:rowOff>
    </xdr:from>
    <xdr:to>
      <xdr:col>72</xdr:col>
      <xdr:colOff>38100</xdr:colOff>
      <xdr:row>39</xdr:row>
      <xdr:rowOff>92342</xdr:rowOff>
    </xdr:to>
    <xdr:sp macro="" textlink="">
      <xdr:nvSpPr>
        <xdr:cNvPr id="546" name="楕円 545"/>
        <xdr:cNvSpPr/>
      </xdr:nvSpPr>
      <xdr:spPr>
        <a:xfrm>
          <a:off x="13652500" y="66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83469</xdr:rowOff>
    </xdr:from>
    <xdr:ext cx="378565" cy="259045"/>
    <xdr:sp macro="" textlink="">
      <xdr:nvSpPr>
        <xdr:cNvPr id="547" name="テキスト ボックス 546"/>
        <xdr:cNvSpPr txBox="1"/>
      </xdr:nvSpPr>
      <xdr:spPr>
        <a:xfrm>
          <a:off x="13514017" y="677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163131</xdr:rowOff>
    </xdr:from>
    <xdr:to>
      <xdr:col>67</xdr:col>
      <xdr:colOff>101600</xdr:colOff>
      <xdr:row>39</xdr:row>
      <xdr:rowOff>93281</xdr:rowOff>
    </xdr:to>
    <xdr:sp macro="" textlink="">
      <xdr:nvSpPr>
        <xdr:cNvPr id="548" name="楕円 547"/>
        <xdr:cNvSpPr/>
      </xdr:nvSpPr>
      <xdr:spPr>
        <a:xfrm>
          <a:off x="12763500" y="66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84408</xdr:rowOff>
    </xdr:from>
    <xdr:ext cx="378565" cy="259045"/>
    <xdr:sp macro="" textlink="">
      <xdr:nvSpPr>
        <xdr:cNvPr id="549" name="テキスト ボックス 548"/>
        <xdr:cNvSpPr txBox="1"/>
      </xdr:nvSpPr>
      <xdr:spPr>
        <a:xfrm>
          <a:off x="12625017" y="677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104888</xdr:rowOff>
    </xdr:from>
    <xdr:to>
      <xdr:col>85</xdr:col>
      <xdr:colOff>127000</xdr:colOff>
      <xdr:row>76</xdr:row>
      <xdr:rowOff>133414</xdr:rowOff>
    </xdr:to>
    <xdr:cxnSp macro="">
      <xdr:nvCxnSpPr>
        <xdr:cNvPr id="629" name="直線コネクタ 628"/>
        <xdr:cNvCxnSpPr/>
      </xdr:nvCxnSpPr>
      <xdr:spPr>
        <a:xfrm flipV="1">
          <a:off x="15481300" y="13135088"/>
          <a:ext cx="8382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133414</xdr:rowOff>
    </xdr:from>
    <xdr:to>
      <xdr:col>81</xdr:col>
      <xdr:colOff>50800</xdr:colOff>
      <xdr:row>77</xdr:row>
      <xdr:rowOff>1234</xdr:rowOff>
    </xdr:to>
    <xdr:cxnSp macro="">
      <xdr:nvCxnSpPr>
        <xdr:cNvPr id="632" name="直線コネクタ 631"/>
        <xdr:cNvCxnSpPr/>
      </xdr:nvCxnSpPr>
      <xdr:spPr>
        <a:xfrm flipV="1">
          <a:off x="14592300" y="13163614"/>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1234</xdr:rowOff>
    </xdr:from>
    <xdr:to>
      <xdr:col>76</xdr:col>
      <xdr:colOff>114300</xdr:colOff>
      <xdr:row>77</xdr:row>
      <xdr:rowOff>17284</xdr:rowOff>
    </xdr:to>
    <xdr:cxnSp macro="">
      <xdr:nvCxnSpPr>
        <xdr:cNvPr id="635" name="直線コネクタ 634"/>
        <xdr:cNvCxnSpPr/>
      </xdr:nvCxnSpPr>
      <xdr:spPr>
        <a:xfrm flipV="1">
          <a:off x="13703300" y="13202884"/>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167148</xdr:rowOff>
    </xdr:from>
    <xdr:to>
      <xdr:col>71</xdr:col>
      <xdr:colOff>177800</xdr:colOff>
      <xdr:row>77</xdr:row>
      <xdr:rowOff>17284</xdr:rowOff>
    </xdr:to>
    <xdr:cxnSp macro="">
      <xdr:nvCxnSpPr>
        <xdr:cNvPr id="638" name="直線コネクタ 637"/>
        <xdr:cNvCxnSpPr/>
      </xdr:nvCxnSpPr>
      <xdr:spPr>
        <a:xfrm>
          <a:off x="12814300" y="13197348"/>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151053</xdr:rowOff>
    </xdr:from>
    <xdr:ext cx="534377" cy="259045"/>
    <xdr:sp macro="" textlink="">
      <xdr:nvSpPr>
        <xdr:cNvPr id="642" name="テキスト ボックス 641"/>
        <xdr:cNvSpPr txBox="1"/>
      </xdr:nvSpPr>
      <xdr:spPr>
        <a:xfrm>
          <a:off x="12547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54088</xdr:rowOff>
    </xdr:from>
    <xdr:to>
      <xdr:col>85</xdr:col>
      <xdr:colOff>177800</xdr:colOff>
      <xdr:row>76</xdr:row>
      <xdr:rowOff>155688</xdr:rowOff>
    </xdr:to>
    <xdr:sp macro="" textlink="">
      <xdr:nvSpPr>
        <xdr:cNvPr id="648" name="楕円 647"/>
        <xdr:cNvSpPr/>
      </xdr:nvSpPr>
      <xdr:spPr>
        <a:xfrm>
          <a:off x="16268700" y="130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32515</xdr:rowOff>
    </xdr:from>
    <xdr:ext cx="534377" cy="259045"/>
    <xdr:sp macro="" textlink="">
      <xdr:nvSpPr>
        <xdr:cNvPr id="649" name="公債費該当値テキスト"/>
        <xdr:cNvSpPr txBox="1"/>
      </xdr:nvSpPr>
      <xdr:spPr>
        <a:xfrm>
          <a:off x="16370300" y="130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82614</xdr:rowOff>
    </xdr:from>
    <xdr:to>
      <xdr:col>81</xdr:col>
      <xdr:colOff>101600</xdr:colOff>
      <xdr:row>77</xdr:row>
      <xdr:rowOff>12764</xdr:rowOff>
    </xdr:to>
    <xdr:sp macro="" textlink="">
      <xdr:nvSpPr>
        <xdr:cNvPr id="650" name="楕円 649"/>
        <xdr:cNvSpPr/>
      </xdr:nvSpPr>
      <xdr:spPr>
        <a:xfrm>
          <a:off x="15430500" y="131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3891</xdr:rowOff>
    </xdr:from>
    <xdr:ext cx="534377" cy="259045"/>
    <xdr:sp macro="" textlink="">
      <xdr:nvSpPr>
        <xdr:cNvPr id="651" name="テキスト ボックス 650"/>
        <xdr:cNvSpPr txBox="1"/>
      </xdr:nvSpPr>
      <xdr:spPr>
        <a:xfrm>
          <a:off x="15214111" y="132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121884</xdr:rowOff>
    </xdr:from>
    <xdr:to>
      <xdr:col>76</xdr:col>
      <xdr:colOff>165100</xdr:colOff>
      <xdr:row>77</xdr:row>
      <xdr:rowOff>52034</xdr:rowOff>
    </xdr:to>
    <xdr:sp macro="" textlink="">
      <xdr:nvSpPr>
        <xdr:cNvPr id="652" name="楕円 651"/>
        <xdr:cNvSpPr/>
      </xdr:nvSpPr>
      <xdr:spPr>
        <a:xfrm>
          <a:off x="14541500" y="131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43161</xdr:rowOff>
    </xdr:from>
    <xdr:ext cx="534377" cy="259045"/>
    <xdr:sp macro="" textlink="">
      <xdr:nvSpPr>
        <xdr:cNvPr id="653" name="テキスト ボックス 652"/>
        <xdr:cNvSpPr txBox="1"/>
      </xdr:nvSpPr>
      <xdr:spPr>
        <a:xfrm>
          <a:off x="14325111" y="132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137934</xdr:rowOff>
    </xdr:from>
    <xdr:to>
      <xdr:col>72</xdr:col>
      <xdr:colOff>38100</xdr:colOff>
      <xdr:row>77</xdr:row>
      <xdr:rowOff>68084</xdr:rowOff>
    </xdr:to>
    <xdr:sp macro="" textlink="">
      <xdr:nvSpPr>
        <xdr:cNvPr id="654" name="楕円 653"/>
        <xdr:cNvSpPr/>
      </xdr:nvSpPr>
      <xdr:spPr>
        <a:xfrm>
          <a:off x="13652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59211</xdr:rowOff>
    </xdr:from>
    <xdr:ext cx="534377" cy="259045"/>
    <xdr:sp macro="" textlink="">
      <xdr:nvSpPr>
        <xdr:cNvPr id="655" name="テキスト ボックス 654"/>
        <xdr:cNvSpPr txBox="1"/>
      </xdr:nvSpPr>
      <xdr:spPr>
        <a:xfrm>
          <a:off x="13436111" y="132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116348</xdr:rowOff>
    </xdr:from>
    <xdr:to>
      <xdr:col>67</xdr:col>
      <xdr:colOff>101600</xdr:colOff>
      <xdr:row>77</xdr:row>
      <xdr:rowOff>46498</xdr:rowOff>
    </xdr:to>
    <xdr:sp macro="" textlink="">
      <xdr:nvSpPr>
        <xdr:cNvPr id="656" name="楕円 655"/>
        <xdr:cNvSpPr/>
      </xdr:nvSpPr>
      <xdr:spPr>
        <a:xfrm>
          <a:off x="12763500" y="131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37625</xdr:rowOff>
    </xdr:from>
    <xdr:ext cx="534377" cy="259045"/>
    <xdr:sp macro="" textlink="">
      <xdr:nvSpPr>
        <xdr:cNvPr id="657" name="テキスト ボックス 656"/>
        <xdr:cNvSpPr txBox="1"/>
      </xdr:nvSpPr>
      <xdr:spPr>
        <a:xfrm>
          <a:off x="12547111" y="132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89539</xdr:rowOff>
    </xdr:from>
    <xdr:to>
      <xdr:col>85</xdr:col>
      <xdr:colOff>127000</xdr:colOff>
      <xdr:row>98</xdr:row>
      <xdr:rowOff>132863</xdr:rowOff>
    </xdr:to>
    <xdr:cxnSp macro="">
      <xdr:nvCxnSpPr>
        <xdr:cNvPr id="688" name="直線コネクタ 687"/>
        <xdr:cNvCxnSpPr/>
      </xdr:nvCxnSpPr>
      <xdr:spPr>
        <a:xfrm>
          <a:off x="15481300" y="16891639"/>
          <a:ext cx="838200" cy="4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89539</xdr:rowOff>
    </xdr:from>
    <xdr:to>
      <xdr:col>81</xdr:col>
      <xdr:colOff>50800</xdr:colOff>
      <xdr:row>99</xdr:row>
      <xdr:rowOff>13556</xdr:rowOff>
    </xdr:to>
    <xdr:cxnSp macro="">
      <xdr:nvCxnSpPr>
        <xdr:cNvPr id="691" name="直線コネクタ 690"/>
        <xdr:cNvCxnSpPr/>
      </xdr:nvCxnSpPr>
      <xdr:spPr>
        <a:xfrm flipV="1">
          <a:off x="14592300" y="16891639"/>
          <a:ext cx="889000" cy="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117047</xdr:rowOff>
    </xdr:from>
    <xdr:to>
      <xdr:col>76</xdr:col>
      <xdr:colOff>114300</xdr:colOff>
      <xdr:row>99</xdr:row>
      <xdr:rowOff>13556</xdr:rowOff>
    </xdr:to>
    <xdr:cxnSp macro="">
      <xdr:nvCxnSpPr>
        <xdr:cNvPr id="694" name="直線コネクタ 693"/>
        <xdr:cNvCxnSpPr/>
      </xdr:nvCxnSpPr>
      <xdr:spPr>
        <a:xfrm>
          <a:off x="13703300" y="16919147"/>
          <a:ext cx="8890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117047</xdr:rowOff>
    </xdr:from>
    <xdr:to>
      <xdr:col>71</xdr:col>
      <xdr:colOff>177800</xdr:colOff>
      <xdr:row>98</xdr:row>
      <xdr:rowOff>130262</xdr:rowOff>
    </xdr:to>
    <xdr:cxnSp macro="">
      <xdr:nvCxnSpPr>
        <xdr:cNvPr id="697" name="直線コネクタ 696"/>
        <xdr:cNvCxnSpPr/>
      </xdr:nvCxnSpPr>
      <xdr:spPr>
        <a:xfrm flipV="1">
          <a:off x="12814300" y="16919147"/>
          <a:ext cx="8890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01" name="テキスト ボックス 70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82063</xdr:rowOff>
    </xdr:from>
    <xdr:to>
      <xdr:col>85</xdr:col>
      <xdr:colOff>177800</xdr:colOff>
      <xdr:row>99</xdr:row>
      <xdr:rowOff>12213</xdr:rowOff>
    </xdr:to>
    <xdr:sp macro="" textlink="">
      <xdr:nvSpPr>
        <xdr:cNvPr id="707" name="楕円 706"/>
        <xdr:cNvSpPr/>
      </xdr:nvSpPr>
      <xdr:spPr>
        <a:xfrm>
          <a:off x="16268700" y="16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60490</xdr:rowOff>
    </xdr:from>
    <xdr:ext cx="534377" cy="259045"/>
    <xdr:sp macro="" textlink="">
      <xdr:nvSpPr>
        <xdr:cNvPr id="708" name="積立金該当値テキスト"/>
        <xdr:cNvSpPr txBox="1"/>
      </xdr:nvSpPr>
      <xdr:spPr>
        <a:xfrm>
          <a:off x="16370300" y="168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38739</xdr:rowOff>
    </xdr:from>
    <xdr:to>
      <xdr:col>81</xdr:col>
      <xdr:colOff>101600</xdr:colOff>
      <xdr:row>98</xdr:row>
      <xdr:rowOff>140339</xdr:rowOff>
    </xdr:to>
    <xdr:sp macro="" textlink="">
      <xdr:nvSpPr>
        <xdr:cNvPr id="709" name="楕円 708"/>
        <xdr:cNvSpPr/>
      </xdr:nvSpPr>
      <xdr:spPr>
        <a:xfrm>
          <a:off x="15430500" y="16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156866</xdr:rowOff>
    </xdr:from>
    <xdr:ext cx="534377" cy="259045"/>
    <xdr:sp macro="" textlink="">
      <xdr:nvSpPr>
        <xdr:cNvPr id="710" name="テキスト ボックス 709"/>
        <xdr:cNvSpPr txBox="1"/>
      </xdr:nvSpPr>
      <xdr:spPr>
        <a:xfrm>
          <a:off x="15214111" y="1661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134206</xdr:rowOff>
    </xdr:from>
    <xdr:to>
      <xdr:col>76</xdr:col>
      <xdr:colOff>165100</xdr:colOff>
      <xdr:row>99</xdr:row>
      <xdr:rowOff>64356</xdr:rowOff>
    </xdr:to>
    <xdr:sp macro="" textlink="">
      <xdr:nvSpPr>
        <xdr:cNvPr id="711" name="楕円 710"/>
        <xdr:cNvSpPr/>
      </xdr:nvSpPr>
      <xdr:spPr>
        <a:xfrm>
          <a:off x="14541500" y="169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55483</xdr:rowOff>
    </xdr:from>
    <xdr:ext cx="469744" cy="259045"/>
    <xdr:sp macro="" textlink="">
      <xdr:nvSpPr>
        <xdr:cNvPr id="712" name="テキスト ボックス 711"/>
        <xdr:cNvSpPr txBox="1"/>
      </xdr:nvSpPr>
      <xdr:spPr>
        <a:xfrm>
          <a:off x="14357428" y="1702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66247</xdr:rowOff>
    </xdr:from>
    <xdr:to>
      <xdr:col>72</xdr:col>
      <xdr:colOff>38100</xdr:colOff>
      <xdr:row>98</xdr:row>
      <xdr:rowOff>167847</xdr:rowOff>
    </xdr:to>
    <xdr:sp macro="" textlink="">
      <xdr:nvSpPr>
        <xdr:cNvPr id="713" name="楕円 712"/>
        <xdr:cNvSpPr/>
      </xdr:nvSpPr>
      <xdr:spPr>
        <a:xfrm>
          <a:off x="13652500" y="168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12924</xdr:rowOff>
    </xdr:from>
    <xdr:ext cx="534377" cy="259045"/>
    <xdr:sp macro="" textlink="">
      <xdr:nvSpPr>
        <xdr:cNvPr id="714" name="テキスト ボックス 713"/>
        <xdr:cNvSpPr txBox="1"/>
      </xdr:nvSpPr>
      <xdr:spPr>
        <a:xfrm>
          <a:off x="13436111" y="166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79462</xdr:rowOff>
    </xdr:from>
    <xdr:to>
      <xdr:col>67</xdr:col>
      <xdr:colOff>101600</xdr:colOff>
      <xdr:row>99</xdr:row>
      <xdr:rowOff>9612</xdr:rowOff>
    </xdr:to>
    <xdr:sp macro="" textlink="">
      <xdr:nvSpPr>
        <xdr:cNvPr id="715" name="楕円 714"/>
        <xdr:cNvSpPr/>
      </xdr:nvSpPr>
      <xdr:spPr>
        <a:xfrm>
          <a:off x="12763500" y="168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26139</xdr:rowOff>
    </xdr:from>
    <xdr:ext cx="534377" cy="259045"/>
    <xdr:sp macro="" textlink="">
      <xdr:nvSpPr>
        <xdr:cNvPr id="716" name="テキスト ボックス 715"/>
        <xdr:cNvSpPr txBox="1"/>
      </xdr:nvSpPr>
      <xdr:spPr>
        <a:xfrm>
          <a:off x="12547111" y="166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123561</xdr:rowOff>
    </xdr:from>
    <xdr:to>
      <xdr:col>107</xdr:col>
      <xdr:colOff>50800</xdr:colOff>
      <xdr:row>38</xdr:row>
      <xdr:rowOff>139700</xdr:rowOff>
    </xdr:to>
    <xdr:cxnSp macro="">
      <xdr:nvCxnSpPr>
        <xdr:cNvPr id="749" name="直線コネクタ 748"/>
        <xdr:cNvCxnSpPr/>
      </xdr:nvCxnSpPr>
      <xdr:spPr>
        <a:xfrm>
          <a:off x="19545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123561</xdr:rowOff>
    </xdr:from>
    <xdr:to>
      <xdr:col>102</xdr:col>
      <xdr:colOff>114300</xdr:colOff>
      <xdr:row>38</xdr:row>
      <xdr:rowOff>139700</xdr:rowOff>
    </xdr:to>
    <xdr:cxnSp macro="">
      <xdr:nvCxnSpPr>
        <xdr:cNvPr id="752" name="直線コネクタ 751"/>
        <xdr:cNvCxnSpPr/>
      </xdr:nvCxnSpPr>
      <xdr:spPr>
        <a:xfrm flipV="1">
          <a:off x="18656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72761</xdr:rowOff>
    </xdr:from>
    <xdr:to>
      <xdr:col>102</xdr:col>
      <xdr:colOff>165100</xdr:colOff>
      <xdr:row>39</xdr:row>
      <xdr:rowOff>2911</xdr:rowOff>
    </xdr:to>
    <xdr:sp macro="" textlink="">
      <xdr:nvSpPr>
        <xdr:cNvPr id="768" name="楕円 767"/>
        <xdr:cNvSpPr/>
      </xdr:nvSpPr>
      <xdr:spPr>
        <a:xfrm>
          <a:off x="194945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165488</xdr:rowOff>
    </xdr:from>
    <xdr:ext cx="378565" cy="259045"/>
    <xdr:sp macro="" textlink="">
      <xdr:nvSpPr>
        <xdr:cNvPr id="769" name="テキスト ボックス 768"/>
        <xdr:cNvSpPr txBox="1"/>
      </xdr:nvSpPr>
      <xdr:spPr>
        <a:xfrm>
          <a:off x="19356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33096</xdr:rowOff>
    </xdr:from>
    <xdr:to>
      <xdr:col>116</xdr:col>
      <xdr:colOff>63500</xdr:colOff>
      <xdr:row>58</xdr:row>
      <xdr:rowOff>41593</xdr:rowOff>
    </xdr:to>
    <xdr:cxnSp macro="">
      <xdr:nvCxnSpPr>
        <xdr:cNvPr id="800" name="直線コネクタ 799"/>
        <xdr:cNvCxnSpPr/>
      </xdr:nvCxnSpPr>
      <xdr:spPr>
        <a:xfrm flipV="1">
          <a:off x="21323300" y="9977196"/>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39878</xdr:rowOff>
    </xdr:from>
    <xdr:to>
      <xdr:col>111</xdr:col>
      <xdr:colOff>177800</xdr:colOff>
      <xdr:row>58</xdr:row>
      <xdr:rowOff>41593</xdr:rowOff>
    </xdr:to>
    <xdr:cxnSp macro="">
      <xdr:nvCxnSpPr>
        <xdr:cNvPr id="803" name="直線コネクタ 802"/>
        <xdr:cNvCxnSpPr/>
      </xdr:nvCxnSpPr>
      <xdr:spPr>
        <a:xfrm>
          <a:off x="20434300" y="998397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12522</xdr:rowOff>
    </xdr:from>
    <xdr:to>
      <xdr:col>107</xdr:col>
      <xdr:colOff>50800</xdr:colOff>
      <xdr:row>58</xdr:row>
      <xdr:rowOff>39878</xdr:rowOff>
    </xdr:to>
    <xdr:cxnSp macro="">
      <xdr:nvCxnSpPr>
        <xdr:cNvPr id="806" name="直線コネクタ 805"/>
        <xdr:cNvCxnSpPr/>
      </xdr:nvCxnSpPr>
      <xdr:spPr>
        <a:xfrm>
          <a:off x="19545300" y="9956622"/>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12522</xdr:rowOff>
    </xdr:from>
    <xdr:to>
      <xdr:col>102</xdr:col>
      <xdr:colOff>114300</xdr:colOff>
      <xdr:row>58</xdr:row>
      <xdr:rowOff>26924</xdr:rowOff>
    </xdr:to>
    <xdr:cxnSp macro="">
      <xdr:nvCxnSpPr>
        <xdr:cNvPr id="809" name="直線コネクタ 808"/>
        <xdr:cNvCxnSpPr/>
      </xdr:nvCxnSpPr>
      <xdr:spPr>
        <a:xfrm flipV="1">
          <a:off x="18656300" y="995662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153746</xdr:rowOff>
    </xdr:from>
    <xdr:to>
      <xdr:col>116</xdr:col>
      <xdr:colOff>114300</xdr:colOff>
      <xdr:row>58</xdr:row>
      <xdr:rowOff>83896</xdr:rowOff>
    </xdr:to>
    <xdr:sp macro="" textlink="">
      <xdr:nvSpPr>
        <xdr:cNvPr id="819" name="楕円 818"/>
        <xdr:cNvSpPr/>
      </xdr:nvSpPr>
      <xdr:spPr>
        <a:xfrm>
          <a:off x="221107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132173</xdr:rowOff>
    </xdr:from>
    <xdr:ext cx="469744" cy="259045"/>
    <xdr:sp macro="" textlink="">
      <xdr:nvSpPr>
        <xdr:cNvPr id="820" name="貸付金該当値テキスト"/>
        <xdr:cNvSpPr txBox="1"/>
      </xdr:nvSpPr>
      <xdr:spPr>
        <a:xfrm>
          <a:off x="22212300" y="99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162243</xdr:rowOff>
    </xdr:from>
    <xdr:to>
      <xdr:col>112</xdr:col>
      <xdr:colOff>38100</xdr:colOff>
      <xdr:row>58</xdr:row>
      <xdr:rowOff>92393</xdr:rowOff>
    </xdr:to>
    <xdr:sp macro="" textlink="">
      <xdr:nvSpPr>
        <xdr:cNvPr id="821" name="楕円 820"/>
        <xdr:cNvSpPr/>
      </xdr:nvSpPr>
      <xdr:spPr>
        <a:xfrm>
          <a:off x="21272500" y="99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83520</xdr:rowOff>
    </xdr:from>
    <xdr:ext cx="469744" cy="259045"/>
    <xdr:sp macro="" textlink="">
      <xdr:nvSpPr>
        <xdr:cNvPr id="822" name="テキスト ボックス 821"/>
        <xdr:cNvSpPr txBox="1"/>
      </xdr:nvSpPr>
      <xdr:spPr>
        <a:xfrm>
          <a:off x="21088428" y="100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160528</xdr:rowOff>
    </xdr:from>
    <xdr:to>
      <xdr:col>107</xdr:col>
      <xdr:colOff>101600</xdr:colOff>
      <xdr:row>58</xdr:row>
      <xdr:rowOff>90678</xdr:rowOff>
    </xdr:to>
    <xdr:sp macro="" textlink="">
      <xdr:nvSpPr>
        <xdr:cNvPr id="823" name="楕円 822"/>
        <xdr:cNvSpPr/>
      </xdr:nvSpPr>
      <xdr:spPr>
        <a:xfrm>
          <a:off x="20383500" y="99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81805</xdr:rowOff>
    </xdr:from>
    <xdr:ext cx="469744" cy="259045"/>
    <xdr:sp macro="" textlink="">
      <xdr:nvSpPr>
        <xdr:cNvPr id="824" name="テキスト ボックス 823"/>
        <xdr:cNvSpPr txBox="1"/>
      </xdr:nvSpPr>
      <xdr:spPr>
        <a:xfrm>
          <a:off x="20199428" y="1002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133172</xdr:rowOff>
    </xdr:from>
    <xdr:to>
      <xdr:col>102</xdr:col>
      <xdr:colOff>165100</xdr:colOff>
      <xdr:row>58</xdr:row>
      <xdr:rowOff>63322</xdr:rowOff>
    </xdr:to>
    <xdr:sp macro="" textlink="">
      <xdr:nvSpPr>
        <xdr:cNvPr id="825" name="楕円 824"/>
        <xdr:cNvSpPr/>
      </xdr:nvSpPr>
      <xdr:spPr>
        <a:xfrm>
          <a:off x="194945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54449</xdr:rowOff>
    </xdr:from>
    <xdr:ext cx="469744" cy="259045"/>
    <xdr:sp macro="" textlink="">
      <xdr:nvSpPr>
        <xdr:cNvPr id="826" name="テキスト ボックス 825"/>
        <xdr:cNvSpPr txBox="1"/>
      </xdr:nvSpPr>
      <xdr:spPr>
        <a:xfrm>
          <a:off x="19310428" y="999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147574</xdr:rowOff>
    </xdr:from>
    <xdr:to>
      <xdr:col>98</xdr:col>
      <xdr:colOff>38100</xdr:colOff>
      <xdr:row>58</xdr:row>
      <xdr:rowOff>77724</xdr:rowOff>
    </xdr:to>
    <xdr:sp macro="" textlink="">
      <xdr:nvSpPr>
        <xdr:cNvPr id="827" name="楕円 826"/>
        <xdr:cNvSpPr/>
      </xdr:nvSpPr>
      <xdr:spPr>
        <a:xfrm>
          <a:off x="18605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68851</xdr:rowOff>
    </xdr:from>
    <xdr:ext cx="469744" cy="259045"/>
    <xdr:sp macro="" textlink="">
      <xdr:nvSpPr>
        <xdr:cNvPr id="828" name="テキスト ボックス 827"/>
        <xdr:cNvSpPr txBox="1"/>
      </xdr:nvSpPr>
      <xdr:spPr>
        <a:xfrm>
          <a:off x="18421428"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132517</xdr:rowOff>
    </xdr:from>
    <xdr:to>
      <xdr:col>116</xdr:col>
      <xdr:colOff>63500</xdr:colOff>
      <xdr:row>77</xdr:row>
      <xdr:rowOff>159969</xdr:rowOff>
    </xdr:to>
    <xdr:cxnSp macro="">
      <xdr:nvCxnSpPr>
        <xdr:cNvPr id="858" name="直線コネクタ 857"/>
        <xdr:cNvCxnSpPr/>
      </xdr:nvCxnSpPr>
      <xdr:spPr>
        <a:xfrm flipV="1">
          <a:off x="21323300" y="13334167"/>
          <a:ext cx="838200" cy="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137757</xdr:rowOff>
    </xdr:from>
    <xdr:to>
      <xdr:col>111</xdr:col>
      <xdr:colOff>177800</xdr:colOff>
      <xdr:row>77</xdr:row>
      <xdr:rowOff>159969</xdr:rowOff>
    </xdr:to>
    <xdr:cxnSp macro="">
      <xdr:nvCxnSpPr>
        <xdr:cNvPr id="861" name="直線コネクタ 860"/>
        <xdr:cNvCxnSpPr/>
      </xdr:nvCxnSpPr>
      <xdr:spPr>
        <a:xfrm>
          <a:off x="20434300" y="13339407"/>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137757</xdr:rowOff>
    </xdr:from>
    <xdr:to>
      <xdr:col>107</xdr:col>
      <xdr:colOff>50800</xdr:colOff>
      <xdr:row>78</xdr:row>
      <xdr:rowOff>8979</xdr:rowOff>
    </xdr:to>
    <xdr:cxnSp macro="">
      <xdr:nvCxnSpPr>
        <xdr:cNvPr id="864" name="直線コネクタ 863"/>
        <xdr:cNvCxnSpPr/>
      </xdr:nvCxnSpPr>
      <xdr:spPr>
        <a:xfrm flipV="1">
          <a:off x="19545300" y="1333940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90112</xdr:rowOff>
    </xdr:from>
    <xdr:to>
      <xdr:col>102</xdr:col>
      <xdr:colOff>114300</xdr:colOff>
      <xdr:row>78</xdr:row>
      <xdr:rowOff>8979</xdr:rowOff>
    </xdr:to>
    <xdr:cxnSp macro="">
      <xdr:nvCxnSpPr>
        <xdr:cNvPr id="867" name="直線コネクタ 866"/>
        <xdr:cNvCxnSpPr/>
      </xdr:nvCxnSpPr>
      <xdr:spPr>
        <a:xfrm>
          <a:off x="18656300" y="13291762"/>
          <a:ext cx="889000" cy="9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162145</xdr:rowOff>
    </xdr:from>
    <xdr:ext cx="534377" cy="259045"/>
    <xdr:sp macro="" textlink="">
      <xdr:nvSpPr>
        <xdr:cNvPr id="871" name="テキスト ボックス 870"/>
        <xdr:cNvSpPr txBox="1"/>
      </xdr:nvSpPr>
      <xdr:spPr>
        <a:xfrm>
          <a:off x="18389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81717</xdr:rowOff>
    </xdr:from>
    <xdr:to>
      <xdr:col>116</xdr:col>
      <xdr:colOff>114300</xdr:colOff>
      <xdr:row>78</xdr:row>
      <xdr:rowOff>11867</xdr:rowOff>
    </xdr:to>
    <xdr:sp macro="" textlink="">
      <xdr:nvSpPr>
        <xdr:cNvPr id="877" name="楕円 876"/>
        <xdr:cNvSpPr/>
      </xdr:nvSpPr>
      <xdr:spPr>
        <a:xfrm>
          <a:off x="22110700" y="132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60144</xdr:rowOff>
    </xdr:from>
    <xdr:ext cx="534377" cy="259045"/>
    <xdr:sp macro="" textlink="">
      <xdr:nvSpPr>
        <xdr:cNvPr id="878" name="繰出金該当値テキスト"/>
        <xdr:cNvSpPr txBox="1"/>
      </xdr:nvSpPr>
      <xdr:spPr>
        <a:xfrm>
          <a:off x="22212300" y="1326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109169</xdr:rowOff>
    </xdr:from>
    <xdr:to>
      <xdr:col>112</xdr:col>
      <xdr:colOff>38100</xdr:colOff>
      <xdr:row>78</xdr:row>
      <xdr:rowOff>39319</xdr:rowOff>
    </xdr:to>
    <xdr:sp macro="" textlink="">
      <xdr:nvSpPr>
        <xdr:cNvPr id="879" name="楕円 878"/>
        <xdr:cNvSpPr/>
      </xdr:nvSpPr>
      <xdr:spPr>
        <a:xfrm>
          <a:off x="21272500" y="133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30446</xdr:rowOff>
    </xdr:from>
    <xdr:ext cx="534377" cy="259045"/>
    <xdr:sp macro="" textlink="">
      <xdr:nvSpPr>
        <xdr:cNvPr id="880" name="テキスト ボックス 879"/>
        <xdr:cNvSpPr txBox="1"/>
      </xdr:nvSpPr>
      <xdr:spPr>
        <a:xfrm>
          <a:off x="21056111" y="134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86957</xdr:rowOff>
    </xdr:from>
    <xdr:to>
      <xdr:col>107</xdr:col>
      <xdr:colOff>101600</xdr:colOff>
      <xdr:row>78</xdr:row>
      <xdr:rowOff>17107</xdr:rowOff>
    </xdr:to>
    <xdr:sp macro="" textlink="">
      <xdr:nvSpPr>
        <xdr:cNvPr id="881" name="楕円 880"/>
        <xdr:cNvSpPr/>
      </xdr:nvSpPr>
      <xdr:spPr>
        <a:xfrm>
          <a:off x="20383500" y="1328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8234</xdr:rowOff>
    </xdr:from>
    <xdr:ext cx="534377" cy="259045"/>
    <xdr:sp macro="" textlink="">
      <xdr:nvSpPr>
        <xdr:cNvPr id="882" name="テキスト ボックス 881"/>
        <xdr:cNvSpPr txBox="1"/>
      </xdr:nvSpPr>
      <xdr:spPr>
        <a:xfrm>
          <a:off x="20167111" y="1338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129629</xdr:rowOff>
    </xdr:from>
    <xdr:to>
      <xdr:col>102</xdr:col>
      <xdr:colOff>165100</xdr:colOff>
      <xdr:row>78</xdr:row>
      <xdr:rowOff>59779</xdr:rowOff>
    </xdr:to>
    <xdr:sp macro="" textlink="">
      <xdr:nvSpPr>
        <xdr:cNvPr id="883" name="楕円 882"/>
        <xdr:cNvSpPr/>
      </xdr:nvSpPr>
      <xdr:spPr>
        <a:xfrm>
          <a:off x="19494500" y="133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50906</xdr:rowOff>
    </xdr:from>
    <xdr:ext cx="534377" cy="259045"/>
    <xdr:sp macro="" textlink="">
      <xdr:nvSpPr>
        <xdr:cNvPr id="884" name="テキスト ボックス 883"/>
        <xdr:cNvSpPr txBox="1"/>
      </xdr:nvSpPr>
      <xdr:spPr>
        <a:xfrm>
          <a:off x="19278111" y="134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39312</xdr:rowOff>
    </xdr:from>
    <xdr:to>
      <xdr:col>98</xdr:col>
      <xdr:colOff>38100</xdr:colOff>
      <xdr:row>77</xdr:row>
      <xdr:rowOff>140912</xdr:rowOff>
    </xdr:to>
    <xdr:sp macro="" textlink="">
      <xdr:nvSpPr>
        <xdr:cNvPr id="885" name="楕円 884"/>
        <xdr:cNvSpPr/>
      </xdr:nvSpPr>
      <xdr:spPr>
        <a:xfrm>
          <a:off x="18605500" y="13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132039</xdr:rowOff>
    </xdr:from>
    <xdr:ext cx="534377" cy="259045"/>
    <xdr:sp macro="" textlink="">
      <xdr:nvSpPr>
        <xdr:cNvPr id="886" name="テキスト ボックス 885"/>
        <xdr:cNvSpPr txBox="1"/>
      </xdr:nvSpPr>
      <xdr:spPr>
        <a:xfrm>
          <a:off x="18389111" y="133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おおむね類似団体平均を下回っているが、扶助費・普通建設事業費・災害復旧費が増加し、平均を上回っている。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私立保育所の増加などにより子ども子育て支援関連経費が上昇していることが要因の一つ。</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近年、大型建設事業を続けていることにより、年々上昇傾向にある。今後も相当規模の建設事業が控えており、公共施設等総合管理計画等に基づき、事業の取捨選択を徹底し、計画的に事業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月西日本豪雨災害によるもの。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63500</xdr:rowOff>
    </xdr:from>
    <xdr:to>
      <xdr:col>24</xdr:col>
      <xdr:colOff>63500</xdr:colOff>
      <xdr:row>35</xdr:row>
      <xdr:rowOff>96647</xdr:rowOff>
    </xdr:to>
    <xdr:cxnSp macro="">
      <xdr:nvCxnSpPr>
        <xdr:cNvPr id="61" name="直線コネクタ 60"/>
        <xdr:cNvCxnSpPr/>
      </xdr:nvCxnSpPr>
      <xdr:spPr>
        <a:xfrm>
          <a:off x="3797300" y="606425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50165</xdr:rowOff>
    </xdr:from>
    <xdr:to>
      <xdr:col>19</xdr:col>
      <xdr:colOff>177800</xdr:colOff>
      <xdr:row>35</xdr:row>
      <xdr:rowOff>63500</xdr:rowOff>
    </xdr:to>
    <xdr:cxnSp macro="">
      <xdr:nvCxnSpPr>
        <xdr:cNvPr id="64" name="直線コネクタ 63"/>
        <xdr:cNvCxnSpPr/>
      </xdr:nvCxnSpPr>
      <xdr:spPr>
        <a:xfrm>
          <a:off x="2908300" y="60509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132080</xdr:rowOff>
    </xdr:from>
    <xdr:to>
      <xdr:col>15</xdr:col>
      <xdr:colOff>50800</xdr:colOff>
      <xdr:row>35</xdr:row>
      <xdr:rowOff>50165</xdr:rowOff>
    </xdr:to>
    <xdr:cxnSp macro="">
      <xdr:nvCxnSpPr>
        <xdr:cNvPr id="67" name="直線コネクタ 66"/>
        <xdr:cNvCxnSpPr/>
      </xdr:nvCxnSpPr>
      <xdr:spPr>
        <a:xfrm>
          <a:off x="2019300" y="596138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158369</xdr:rowOff>
    </xdr:from>
    <xdr:to>
      <xdr:col>10</xdr:col>
      <xdr:colOff>114300</xdr:colOff>
      <xdr:row>34</xdr:row>
      <xdr:rowOff>132080</xdr:rowOff>
    </xdr:to>
    <xdr:cxnSp macro="">
      <xdr:nvCxnSpPr>
        <xdr:cNvPr id="70" name="直線コネクタ 69"/>
        <xdr:cNvCxnSpPr/>
      </xdr:nvCxnSpPr>
      <xdr:spPr>
        <a:xfrm>
          <a:off x="1130300" y="5816219"/>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35704</xdr:rowOff>
    </xdr:from>
    <xdr:ext cx="469744" cy="259045"/>
    <xdr:sp macro="" textlink="">
      <xdr:nvSpPr>
        <xdr:cNvPr id="74" name="テキスト ボックス 73"/>
        <xdr:cNvSpPr txBox="1"/>
      </xdr:nvSpPr>
      <xdr:spPr>
        <a:xfrm>
          <a:off x="895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45847</xdr:rowOff>
    </xdr:from>
    <xdr:to>
      <xdr:col>24</xdr:col>
      <xdr:colOff>114300</xdr:colOff>
      <xdr:row>35</xdr:row>
      <xdr:rowOff>147447</xdr:rowOff>
    </xdr:to>
    <xdr:sp macro="" textlink="">
      <xdr:nvSpPr>
        <xdr:cNvPr id="80" name="楕円 79"/>
        <xdr:cNvSpPr/>
      </xdr:nvSpPr>
      <xdr:spPr>
        <a:xfrm>
          <a:off x="45847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68724</xdr:rowOff>
    </xdr:from>
    <xdr:ext cx="469744" cy="259045"/>
    <xdr:sp macro="" textlink="">
      <xdr:nvSpPr>
        <xdr:cNvPr id="81" name="議会費該当値テキスト"/>
        <xdr:cNvSpPr txBox="1"/>
      </xdr:nvSpPr>
      <xdr:spPr>
        <a:xfrm>
          <a:off x="4686300"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12700</xdr:rowOff>
    </xdr:from>
    <xdr:to>
      <xdr:col>20</xdr:col>
      <xdr:colOff>38100</xdr:colOff>
      <xdr:row>35</xdr:row>
      <xdr:rowOff>114300</xdr:rowOff>
    </xdr:to>
    <xdr:sp macro="" textlink="">
      <xdr:nvSpPr>
        <xdr:cNvPr id="82" name="楕円 81"/>
        <xdr:cNvSpPr/>
      </xdr:nvSpPr>
      <xdr:spPr>
        <a:xfrm>
          <a:off x="3746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130827</xdr:rowOff>
    </xdr:from>
    <xdr:ext cx="469744" cy="259045"/>
    <xdr:sp macro="" textlink="">
      <xdr:nvSpPr>
        <xdr:cNvPr id="83" name="テキスト ボックス 82"/>
        <xdr:cNvSpPr txBox="1"/>
      </xdr:nvSpPr>
      <xdr:spPr>
        <a:xfrm>
          <a:off x="3562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170815</xdr:rowOff>
    </xdr:from>
    <xdr:to>
      <xdr:col>15</xdr:col>
      <xdr:colOff>101600</xdr:colOff>
      <xdr:row>35</xdr:row>
      <xdr:rowOff>100965</xdr:rowOff>
    </xdr:to>
    <xdr:sp macro="" textlink="">
      <xdr:nvSpPr>
        <xdr:cNvPr id="84" name="楕円 83"/>
        <xdr:cNvSpPr/>
      </xdr:nvSpPr>
      <xdr:spPr>
        <a:xfrm>
          <a:off x="2857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117492</xdr:rowOff>
    </xdr:from>
    <xdr:ext cx="469744" cy="259045"/>
    <xdr:sp macro="" textlink="">
      <xdr:nvSpPr>
        <xdr:cNvPr id="85" name="テキスト ボックス 84"/>
        <xdr:cNvSpPr txBox="1"/>
      </xdr:nvSpPr>
      <xdr:spPr>
        <a:xfrm>
          <a:off x="2673428" y="57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81280</xdr:rowOff>
    </xdr:from>
    <xdr:to>
      <xdr:col>10</xdr:col>
      <xdr:colOff>165100</xdr:colOff>
      <xdr:row>35</xdr:row>
      <xdr:rowOff>11430</xdr:rowOff>
    </xdr:to>
    <xdr:sp macro="" textlink="">
      <xdr:nvSpPr>
        <xdr:cNvPr id="86" name="楕円 85"/>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27957</xdr:rowOff>
    </xdr:from>
    <xdr:ext cx="469744" cy="259045"/>
    <xdr:sp macro="" textlink="">
      <xdr:nvSpPr>
        <xdr:cNvPr id="87" name="テキスト ボックス 86"/>
        <xdr:cNvSpPr txBox="1"/>
      </xdr:nvSpPr>
      <xdr:spPr>
        <a:xfrm>
          <a:off x="1784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107569</xdr:rowOff>
    </xdr:from>
    <xdr:to>
      <xdr:col>6</xdr:col>
      <xdr:colOff>38100</xdr:colOff>
      <xdr:row>34</xdr:row>
      <xdr:rowOff>37719</xdr:rowOff>
    </xdr:to>
    <xdr:sp macro="" textlink="">
      <xdr:nvSpPr>
        <xdr:cNvPr id="88" name="楕円 87"/>
        <xdr:cNvSpPr/>
      </xdr:nvSpPr>
      <xdr:spPr>
        <a:xfrm>
          <a:off x="1079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54246</xdr:rowOff>
    </xdr:from>
    <xdr:ext cx="469744" cy="259045"/>
    <xdr:sp macro="" textlink="">
      <xdr:nvSpPr>
        <xdr:cNvPr id="89" name="テキスト ボックス 88"/>
        <xdr:cNvSpPr txBox="1"/>
      </xdr:nvSpPr>
      <xdr:spPr>
        <a:xfrm>
          <a:off x="895428" y="55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102141</xdr:rowOff>
    </xdr:from>
    <xdr:to>
      <xdr:col>24</xdr:col>
      <xdr:colOff>63500</xdr:colOff>
      <xdr:row>57</xdr:row>
      <xdr:rowOff>111390</xdr:rowOff>
    </xdr:to>
    <xdr:cxnSp macro="">
      <xdr:nvCxnSpPr>
        <xdr:cNvPr id="116" name="直線コネクタ 115"/>
        <xdr:cNvCxnSpPr/>
      </xdr:nvCxnSpPr>
      <xdr:spPr>
        <a:xfrm>
          <a:off x="3797300" y="9874791"/>
          <a:ext cx="8382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102141</xdr:rowOff>
    </xdr:from>
    <xdr:to>
      <xdr:col>19</xdr:col>
      <xdr:colOff>177800</xdr:colOff>
      <xdr:row>57</xdr:row>
      <xdr:rowOff>115967</xdr:rowOff>
    </xdr:to>
    <xdr:cxnSp macro="">
      <xdr:nvCxnSpPr>
        <xdr:cNvPr id="119" name="直線コネクタ 118"/>
        <xdr:cNvCxnSpPr/>
      </xdr:nvCxnSpPr>
      <xdr:spPr>
        <a:xfrm flipV="1">
          <a:off x="2908300" y="9874791"/>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115967</xdr:rowOff>
    </xdr:from>
    <xdr:to>
      <xdr:col>15</xdr:col>
      <xdr:colOff>50800</xdr:colOff>
      <xdr:row>57</xdr:row>
      <xdr:rowOff>123337</xdr:rowOff>
    </xdr:to>
    <xdr:cxnSp macro="">
      <xdr:nvCxnSpPr>
        <xdr:cNvPr id="122" name="直線コネクタ 121"/>
        <xdr:cNvCxnSpPr/>
      </xdr:nvCxnSpPr>
      <xdr:spPr>
        <a:xfrm flipV="1">
          <a:off x="2019300" y="9888617"/>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103746</xdr:rowOff>
    </xdr:from>
    <xdr:to>
      <xdr:col>10</xdr:col>
      <xdr:colOff>114300</xdr:colOff>
      <xdr:row>57</xdr:row>
      <xdr:rowOff>123337</xdr:rowOff>
    </xdr:to>
    <xdr:cxnSp macro="">
      <xdr:nvCxnSpPr>
        <xdr:cNvPr id="125" name="直線コネクタ 124"/>
        <xdr:cNvCxnSpPr/>
      </xdr:nvCxnSpPr>
      <xdr:spPr>
        <a:xfrm>
          <a:off x="1130300" y="987639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60590</xdr:rowOff>
    </xdr:from>
    <xdr:to>
      <xdr:col>24</xdr:col>
      <xdr:colOff>114300</xdr:colOff>
      <xdr:row>57</xdr:row>
      <xdr:rowOff>162190</xdr:rowOff>
    </xdr:to>
    <xdr:sp macro="" textlink="">
      <xdr:nvSpPr>
        <xdr:cNvPr id="135" name="楕円 134"/>
        <xdr:cNvSpPr/>
      </xdr:nvSpPr>
      <xdr:spPr>
        <a:xfrm>
          <a:off x="4584700" y="98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146967</xdr:rowOff>
    </xdr:from>
    <xdr:ext cx="534377" cy="259045"/>
    <xdr:sp macro="" textlink="">
      <xdr:nvSpPr>
        <xdr:cNvPr id="136" name="総務費該当値テキスト"/>
        <xdr:cNvSpPr txBox="1"/>
      </xdr:nvSpPr>
      <xdr:spPr>
        <a:xfrm>
          <a:off x="4686300" y="97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51341</xdr:rowOff>
    </xdr:from>
    <xdr:to>
      <xdr:col>20</xdr:col>
      <xdr:colOff>38100</xdr:colOff>
      <xdr:row>57</xdr:row>
      <xdr:rowOff>152941</xdr:rowOff>
    </xdr:to>
    <xdr:sp macro="" textlink="">
      <xdr:nvSpPr>
        <xdr:cNvPr id="137" name="楕円 136"/>
        <xdr:cNvSpPr/>
      </xdr:nvSpPr>
      <xdr:spPr>
        <a:xfrm>
          <a:off x="3746500" y="98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144068</xdr:rowOff>
    </xdr:from>
    <xdr:ext cx="534377" cy="259045"/>
    <xdr:sp macro="" textlink="">
      <xdr:nvSpPr>
        <xdr:cNvPr id="138" name="テキスト ボックス 137"/>
        <xdr:cNvSpPr txBox="1"/>
      </xdr:nvSpPr>
      <xdr:spPr>
        <a:xfrm>
          <a:off x="3530111" y="99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65167</xdr:rowOff>
    </xdr:from>
    <xdr:to>
      <xdr:col>15</xdr:col>
      <xdr:colOff>101600</xdr:colOff>
      <xdr:row>57</xdr:row>
      <xdr:rowOff>166767</xdr:rowOff>
    </xdr:to>
    <xdr:sp macro="" textlink="">
      <xdr:nvSpPr>
        <xdr:cNvPr id="139" name="楕円 138"/>
        <xdr:cNvSpPr/>
      </xdr:nvSpPr>
      <xdr:spPr>
        <a:xfrm>
          <a:off x="2857500" y="98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157894</xdr:rowOff>
    </xdr:from>
    <xdr:ext cx="534377" cy="259045"/>
    <xdr:sp macro="" textlink="">
      <xdr:nvSpPr>
        <xdr:cNvPr id="140" name="テキスト ボックス 139"/>
        <xdr:cNvSpPr txBox="1"/>
      </xdr:nvSpPr>
      <xdr:spPr>
        <a:xfrm>
          <a:off x="2641111" y="99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72537</xdr:rowOff>
    </xdr:from>
    <xdr:to>
      <xdr:col>10</xdr:col>
      <xdr:colOff>165100</xdr:colOff>
      <xdr:row>58</xdr:row>
      <xdr:rowOff>2687</xdr:rowOff>
    </xdr:to>
    <xdr:sp macro="" textlink="">
      <xdr:nvSpPr>
        <xdr:cNvPr id="141" name="楕円 140"/>
        <xdr:cNvSpPr/>
      </xdr:nvSpPr>
      <xdr:spPr>
        <a:xfrm>
          <a:off x="1968500" y="98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165264</xdr:rowOff>
    </xdr:from>
    <xdr:ext cx="534377" cy="259045"/>
    <xdr:sp macro="" textlink="">
      <xdr:nvSpPr>
        <xdr:cNvPr id="142" name="テキスト ボックス 141"/>
        <xdr:cNvSpPr txBox="1"/>
      </xdr:nvSpPr>
      <xdr:spPr>
        <a:xfrm>
          <a:off x="1752111" y="99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52946</xdr:rowOff>
    </xdr:from>
    <xdr:to>
      <xdr:col>6</xdr:col>
      <xdr:colOff>38100</xdr:colOff>
      <xdr:row>57</xdr:row>
      <xdr:rowOff>154546</xdr:rowOff>
    </xdr:to>
    <xdr:sp macro="" textlink="">
      <xdr:nvSpPr>
        <xdr:cNvPr id="143" name="楕円 142"/>
        <xdr:cNvSpPr/>
      </xdr:nvSpPr>
      <xdr:spPr>
        <a:xfrm>
          <a:off x="1079500" y="98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145673</xdr:rowOff>
    </xdr:from>
    <xdr:ext cx="534377" cy="259045"/>
    <xdr:sp macro="" textlink="">
      <xdr:nvSpPr>
        <xdr:cNvPr id="144" name="テキスト ボックス 143"/>
        <xdr:cNvSpPr txBox="1"/>
      </xdr:nvSpPr>
      <xdr:spPr>
        <a:xfrm>
          <a:off x="863111" y="99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27775</xdr:rowOff>
    </xdr:from>
    <xdr:to>
      <xdr:col>24</xdr:col>
      <xdr:colOff>63500</xdr:colOff>
      <xdr:row>76</xdr:row>
      <xdr:rowOff>43714</xdr:rowOff>
    </xdr:to>
    <xdr:cxnSp macro="">
      <xdr:nvCxnSpPr>
        <xdr:cNvPr id="174" name="直線コネクタ 173"/>
        <xdr:cNvCxnSpPr/>
      </xdr:nvCxnSpPr>
      <xdr:spPr>
        <a:xfrm flipV="1">
          <a:off x="3797300" y="13057975"/>
          <a:ext cx="8382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159843</xdr:rowOff>
    </xdr:from>
    <xdr:to>
      <xdr:col>19</xdr:col>
      <xdr:colOff>177800</xdr:colOff>
      <xdr:row>76</xdr:row>
      <xdr:rowOff>43714</xdr:rowOff>
    </xdr:to>
    <xdr:cxnSp macro="">
      <xdr:nvCxnSpPr>
        <xdr:cNvPr id="177" name="直線コネクタ 176"/>
        <xdr:cNvCxnSpPr/>
      </xdr:nvCxnSpPr>
      <xdr:spPr>
        <a:xfrm>
          <a:off x="2908300" y="13018593"/>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159843</xdr:rowOff>
    </xdr:from>
    <xdr:to>
      <xdr:col>15</xdr:col>
      <xdr:colOff>50800</xdr:colOff>
      <xdr:row>76</xdr:row>
      <xdr:rowOff>101688</xdr:rowOff>
    </xdr:to>
    <xdr:cxnSp macro="">
      <xdr:nvCxnSpPr>
        <xdr:cNvPr id="180" name="直線コネクタ 179"/>
        <xdr:cNvCxnSpPr/>
      </xdr:nvCxnSpPr>
      <xdr:spPr>
        <a:xfrm flipV="1">
          <a:off x="2019300" y="13018593"/>
          <a:ext cx="889000" cy="1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101688</xdr:rowOff>
    </xdr:from>
    <xdr:to>
      <xdr:col>10</xdr:col>
      <xdr:colOff>114300</xdr:colOff>
      <xdr:row>76</xdr:row>
      <xdr:rowOff>140182</xdr:rowOff>
    </xdr:to>
    <xdr:cxnSp macro="">
      <xdr:nvCxnSpPr>
        <xdr:cNvPr id="183" name="直線コネクタ 182"/>
        <xdr:cNvCxnSpPr/>
      </xdr:nvCxnSpPr>
      <xdr:spPr>
        <a:xfrm flipV="1">
          <a:off x="1130300" y="13131888"/>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165955</xdr:rowOff>
    </xdr:from>
    <xdr:ext cx="599010" cy="259045"/>
    <xdr:sp macro="" textlink="">
      <xdr:nvSpPr>
        <xdr:cNvPr id="187" name="テキスト ボックス 186"/>
        <xdr:cNvSpPr txBox="1"/>
      </xdr:nvSpPr>
      <xdr:spPr>
        <a:xfrm>
          <a:off x="830795" y="128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148425</xdr:rowOff>
    </xdr:from>
    <xdr:to>
      <xdr:col>24</xdr:col>
      <xdr:colOff>114300</xdr:colOff>
      <xdr:row>76</xdr:row>
      <xdr:rowOff>78575</xdr:rowOff>
    </xdr:to>
    <xdr:sp macro="" textlink="">
      <xdr:nvSpPr>
        <xdr:cNvPr id="193" name="楕円 192"/>
        <xdr:cNvSpPr/>
      </xdr:nvSpPr>
      <xdr:spPr>
        <a:xfrm>
          <a:off x="4584700" y="130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126852</xdr:rowOff>
    </xdr:from>
    <xdr:ext cx="599010" cy="259045"/>
    <xdr:sp macro="" textlink="">
      <xdr:nvSpPr>
        <xdr:cNvPr id="194" name="民生費該当値テキスト"/>
        <xdr:cNvSpPr txBox="1"/>
      </xdr:nvSpPr>
      <xdr:spPr>
        <a:xfrm>
          <a:off x="4686300" y="1298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164364</xdr:rowOff>
    </xdr:from>
    <xdr:to>
      <xdr:col>20</xdr:col>
      <xdr:colOff>38100</xdr:colOff>
      <xdr:row>76</xdr:row>
      <xdr:rowOff>94514</xdr:rowOff>
    </xdr:to>
    <xdr:sp macro="" textlink="">
      <xdr:nvSpPr>
        <xdr:cNvPr id="195" name="楕円 194"/>
        <xdr:cNvSpPr/>
      </xdr:nvSpPr>
      <xdr:spPr>
        <a:xfrm>
          <a:off x="3746500" y="130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96" name="テキスト ボックス 195"/>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109042</xdr:rowOff>
    </xdr:from>
    <xdr:to>
      <xdr:col>15</xdr:col>
      <xdr:colOff>101600</xdr:colOff>
      <xdr:row>76</xdr:row>
      <xdr:rowOff>39191</xdr:rowOff>
    </xdr:to>
    <xdr:sp macro="" textlink="">
      <xdr:nvSpPr>
        <xdr:cNvPr id="197" name="楕円 196"/>
        <xdr:cNvSpPr/>
      </xdr:nvSpPr>
      <xdr:spPr>
        <a:xfrm>
          <a:off x="2857500" y="129677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30320</xdr:rowOff>
    </xdr:from>
    <xdr:ext cx="599010" cy="259045"/>
    <xdr:sp macro="" textlink="">
      <xdr:nvSpPr>
        <xdr:cNvPr id="198" name="テキスト ボックス 197"/>
        <xdr:cNvSpPr txBox="1"/>
      </xdr:nvSpPr>
      <xdr:spPr>
        <a:xfrm>
          <a:off x="2608795" y="1306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50888</xdr:rowOff>
    </xdr:from>
    <xdr:to>
      <xdr:col>10</xdr:col>
      <xdr:colOff>165100</xdr:colOff>
      <xdr:row>76</xdr:row>
      <xdr:rowOff>152488</xdr:rowOff>
    </xdr:to>
    <xdr:sp macro="" textlink="">
      <xdr:nvSpPr>
        <xdr:cNvPr id="199" name="楕円 198"/>
        <xdr:cNvSpPr/>
      </xdr:nvSpPr>
      <xdr:spPr>
        <a:xfrm>
          <a:off x="1968500" y="130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143615</xdr:rowOff>
    </xdr:from>
    <xdr:ext cx="599010" cy="259045"/>
    <xdr:sp macro="" textlink="">
      <xdr:nvSpPr>
        <xdr:cNvPr id="200" name="テキスト ボックス 199"/>
        <xdr:cNvSpPr txBox="1"/>
      </xdr:nvSpPr>
      <xdr:spPr>
        <a:xfrm>
          <a:off x="1719795" y="1317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89382</xdr:rowOff>
    </xdr:from>
    <xdr:to>
      <xdr:col>6</xdr:col>
      <xdr:colOff>38100</xdr:colOff>
      <xdr:row>77</xdr:row>
      <xdr:rowOff>19532</xdr:rowOff>
    </xdr:to>
    <xdr:sp macro="" textlink="">
      <xdr:nvSpPr>
        <xdr:cNvPr id="201" name="楕円 200"/>
        <xdr:cNvSpPr/>
      </xdr:nvSpPr>
      <xdr:spPr>
        <a:xfrm>
          <a:off x="1079500" y="131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10659</xdr:rowOff>
    </xdr:from>
    <xdr:ext cx="599010" cy="259045"/>
    <xdr:sp macro="" textlink="">
      <xdr:nvSpPr>
        <xdr:cNvPr id="202" name="テキスト ボックス 201"/>
        <xdr:cNvSpPr txBox="1"/>
      </xdr:nvSpPr>
      <xdr:spPr>
        <a:xfrm>
          <a:off x="830795" y="1321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27533</xdr:rowOff>
    </xdr:from>
    <xdr:to>
      <xdr:col>24</xdr:col>
      <xdr:colOff>63500</xdr:colOff>
      <xdr:row>98</xdr:row>
      <xdr:rowOff>42754</xdr:rowOff>
    </xdr:to>
    <xdr:cxnSp macro="">
      <xdr:nvCxnSpPr>
        <xdr:cNvPr id="232" name="直線コネクタ 231"/>
        <xdr:cNvCxnSpPr/>
      </xdr:nvCxnSpPr>
      <xdr:spPr>
        <a:xfrm flipV="1">
          <a:off x="3797300" y="16829633"/>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42754</xdr:rowOff>
    </xdr:from>
    <xdr:to>
      <xdr:col>19</xdr:col>
      <xdr:colOff>177800</xdr:colOff>
      <xdr:row>98</xdr:row>
      <xdr:rowOff>58014</xdr:rowOff>
    </xdr:to>
    <xdr:cxnSp macro="">
      <xdr:nvCxnSpPr>
        <xdr:cNvPr id="235" name="直線コネクタ 234"/>
        <xdr:cNvCxnSpPr/>
      </xdr:nvCxnSpPr>
      <xdr:spPr>
        <a:xfrm flipV="1">
          <a:off x="2908300" y="16844854"/>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57175</xdr:rowOff>
    </xdr:from>
    <xdr:to>
      <xdr:col>15</xdr:col>
      <xdr:colOff>50800</xdr:colOff>
      <xdr:row>98</xdr:row>
      <xdr:rowOff>58014</xdr:rowOff>
    </xdr:to>
    <xdr:cxnSp macro="">
      <xdr:nvCxnSpPr>
        <xdr:cNvPr id="238" name="直線コネクタ 237"/>
        <xdr:cNvCxnSpPr/>
      </xdr:nvCxnSpPr>
      <xdr:spPr>
        <a:xfrm>
          <a:off x="2019300" y="1685927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30353</xdr:rowOff>
    </xdr:from>
    <xdr:to>
      <xdr:col>10</xdr:col>
      <xdr:colOff>114300</xdr:colOff>
      <xdr:row>98</xdr:row>
      <xdr:rowOff>57175</xdr:rowOff>
    </xdr:to>
    <xdr:cxnSp macro="">
      <xdr:nvCxnSpPr>
        <xdr:cNvPr id="241" name="直線コネクタ 240"/>
        <xdr:cNvCxnSpPr/>
      </xdr:nvCxnSpPr>
      <xdr:spPr>
        <a:xfrm>
          <a:off x="1130300" y="1683245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118615</xdr:rowOff>
    </xdr:from>
    <xdr:ext cx="534377" cy="259045"/>
    <xdr:sp macro="" textlink="">
      <xdr:nvSpPr>
        <xdr:cNvPr id="245" name="テキスト ボックス 244"/>
        <xdr:cNvSpPr txBox="1"/>
      </xdr:nvSpPr>
      <xdr:spPr>
        <a:xfrm>
          <a:off x="863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148183</xdr:rowOff>
    </xdr:from>
    <xdr:to>
      <xdr:col>24</xdr:col>
      <xdr:colOff>114300</xdr:colOff>
      <xdr:row>98</xdr:row>
      <xdr:rowOff>78333</xdr:rowOff>
    </xdr:to>
    <xdr:sp macro="" textlink="">
      <xdr:nvSpPr>
        <xdr:cNvPr id="251" name="楕円 250"/>
        <xdr:cNvSpPr/>
      </xdr:nvSpPr>
      <xdr:spPr>
        <a:xfrm>
          <a:off x="45847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126610</xdr:rowOff>
    </xdr:from>
    <xdr:ext cx="534377" cy="259045"/>
    <xdr:sp macro="" textlink="">
      <xdr:nvSpPr>
        <xdr:cNvPr id="252" name="衛生費該当値テキスト"/>
        <xdr:cNvSpPr txBox="1"/>
      </xdr:nvSpPr>
      <xdr:spPr>
        <a:xfrm>
          <a:off x="4686300" y="167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163404</xdr:rowOff>
    </xdr:from>
    <xdr:to>
      <xdr:col>20</xdr:col>
      <xdr:colOff>38100</xdr:colOff>
      <xdr:row>98</xdr:row>
      <xdr:rowOff>93554</xdr:rowOff>
    </xdr:to>
    <xdr:sp macro="" textlink="">
      <xdr:nvSpPr>
        <xdr:cNvPr id="253" name="楕円 252"/>
        <xdr:cNvSpPr/>
      </xdr:nvSpPr>
      <xdr:spPr>
        <a:xfrm>
          <a:off x="3746500" y="167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84681</xdr:rowOff>
    </xdr:from>
    <xdr:ext cx="534377" cy="259045"/>
    <xdr:sp macro="" textlink="">
      <xdr:nvSpPr>
        <xdr:cNvPr id="254" name="テキスト ボックス 253"/>
        <xdr:cNvSpPr txBox="1"/>
      </xdr:nvSpPr>
      <xdr:spPr>
        <a:xfrm>
          <a:off x="3530111" y="1688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7214</xdr:rowOff>
    </xdr:from>
    <xdr:to>
      <xdr:col>15</xdr:col>
      <xdr:colOff>101600</xdr:colOff>
      <xdr:row>98</xdr:row>
      <xdr:rowOff>108814</xdr:rowOff>
    </xdr:to>
    <xdr:sp macro="" textlink="">
      <xdr:nvSpPr>
        <xdr:cNvPr id="255" name="楕円 254"/>
        <xdr:cNvSpPr/>
      </xdr:nvSpPr>
      <xdr:spPr>
        <a:xfrm>
          <a:off x="2857500" y="168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99941</xdr:rowOff>
    </xdr:from>
    <xdr:ext cx="534377" cy="259045"/>
    <xdr:sp macro="" textlink="">
      <xdr:nvSpPr>
        <xdr:cNvPr id="256" name="テキスト ボックス 255"/>
        <xdr:cNvSpPr txBox="1"/>
      </xdr:nvSpPr>
      <xdr:spPr>
        <a:xfrm>
          <a:off x="2641111" y="169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6375</xdr:rowOff>
    </xdr:from>
    <xdr:to>
      <xdr:col>10</xdr:col>
      <xdr:colOff>165100</xdr:colOff>
      <xdr:row>98</xdr:row>
      <xdr:rowOff>107975</xdr:rowOff>
    </xdr:to>
    <xdr:sp macro="" textlink="">
      <xdr:nvSpPr>
        <xdr:cNvPr id="257" name="楕円 256"/>
        <xdr:cNvSpPr/>
      </xdr:nvSpPr>
      <xdr:spPr>
        <a:xfrm>
          <a:off x="1968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99102</xdr:rowOff>
    </xdr:from>
    <xdr:ext cx="534377" cy="259045"/>
    <xdr:sp macro="" textlink="">
      <xdr:nvSpPr>
        <xdr:cNvPr id="258" name="テキスト ボックス 257"/>
        <xdr:cNvSpPr txBox="1"/>
      </xdr:nvSpPr>
      <xdr:spPr>
        <a:xfrm>
          <a:off x="1752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151003</xdr:rowOff>
    </xdr:from>
    <xdr:to>
      <xdr:col>6</xdr:col>
      <xdr:colOff>38100</xdr:colOff>
      <xdr:row>98</xdr:row>
      <xdr:rowOff>81153</xdr:rowOff>
    </xdr:to>
    <xdr:sp macro="" textlink="">
      <xdr:nvSpPr>
        <xdr:cNvPr id="259" name="楕円 258"/>
        <xdr:cNvSpPr/>
      </xdr:nvSpPr>
      <xdr:spPr>
        <a:xfrm>
          <a:off x="1079500" y="167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72280</xdr:rowOff>
    </xdr:from>
    <xdr:ext cx="534377" cy="259045"/>
    <xdr:sp macro="" textlink="">
      <xdr:nvSpPr>
        <xdr:cNvPr id="260" name="テキスト ボックス 259"/>
        <xdr:cNvSpPr txBox="1"/>
      </xdr:nvSpPr>
      <xdr:spPr>
        <a:xfrm>
          <a:off x="863111" y="168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109022</xdr:rowOff>
    </xdr:from>
    <xdr:to>
      <xdr:col>55</xdr:col>
      <xdr:colOff>0</xdr:colOff>
      <xdr:row>38</xdr:row>
      <xdr:rowOff>109342</xdr:rowOff>
    </xdr:to>
    <xdr:cxnSp macro="">
      <xdr:nvCxnSpPr>
        <xdr:cNvPr id="287" name="直線コネクタ 286"/>
        <xdr:cNvCxnSpPr/>
      </xdr:nvCxnSpPr>
      <xdr:spPr>
        <a:xfrm>
          <a:off x="9639300" y="6624122"/>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108839</xdr:rowOff>
    </xdr:from>
    <xdr:to>
      <xdr:col>50</xdr:col>
      <xdr:colOff>114300</xdr:colOff>
      <xdr:row>38</xdr:row>
      <xdr:rowOff>109022</xdr:rowOff>
    </xdr:to>
    <xdr:cxnSp macro="">
      <xdr:nvCxnSpPr>
        <xdr:cNvPr id="290" name="直線コネクタ 289"/>
        <xdr:cNvCxnSpPr/>
      </xdr:nvCxnSpPr>
      <xdr:spPr>
        <a:xfrm>
          <a:off x="8750300" y="662393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108839</xdr:rowOff>
    </xdr:from>
    <xdr:to>
      <xdr:col>45</xdr:col>
      <xdr:colOff>177800</xdr:colOff>
      <xdr:row>38</xdr:row>
      <xdr:rowOff>109890</xdr:rowOff>
    </xdr:to>
    <xdr:cxnSp macro="">
      <xdr:nvCxnSpPr>
        <xdr:cNvPr id="293" name="直線コネクタ 292"/>
        <xdr:cNvCxnSpPr/>
      </xdr:nvCxnSpPr>
      <xdr:spPr>
        <a:xfrm flipV="1">
          <a:off x="7861300" y="662393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86391</xdr:rowOff>
    </xdr:from>
    <xdr:to>
      <xdr:col>41</xdr:col>
      <xdr:colOff>50800</xdr:colOff>
      <xdr:row>38</xdr:row>
      <xdr:rowOff>109890</xdr:rowOff>
    </xdr:to>
    <xdr:cxnSp macro="">
      <xdr:nvCxnSpPr>
        <xdr:cNvPr id="296" name="直線コネクタ 295"/>
        <xdr:cNvCxnSpPr/>
      </xdr:nvCxnSpPr>
      <xdr:spPr>
        <a:xfrm>
          <a:off x="6972300" y="6601491"/>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58542</xdr:rowOff>
    </xdr:from>
    <xdr:to>
      <xdr:col>55</xdr:col>
      <xdr:colOff>50800</xdr:colOff>
      <xdr:row>38</xdr:row>
      <xdr:rowOff>160142</xdr:rowOff>
    </xdr:to>
    <xdr:sp macro="" textlink="">
      <xdr:nvSpPr>
        <xdr:cNvPr id="306" name="楕円 305"/>
        <xdr:cNvSpPr/>
      </xdr:nvSpPr>
      <xdr:spPr>
        <a:xfrm>
          <a:off x="10426700" y="65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58222</xdr:rowOff>
    </xdr:from>
    <xdr:to>
      <xdr:col>50</xdr:col>
      <xdr:colOff>165100</xdr:colOff>
      <xdr:row>38</xdr:row>
      <xdr:rowOff>159822</xdr:rowOff>
    </xdr:to>
    <xdr:sp macro="" textlink="">
      <xdr:nvSpPr>
        <xdr:cNvPr id="308" name="楕円 307"/>
        <xdr:cNvSpPr/>
      </xdr:nvSpPr>
      <xdr:spPr>
        <a:xfrm>
          <a:off x="9588500" y="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150949</xdr:rowOff>
    </xdr:from>
    <xdr:ext cx="378565" cy="259045"/>
    <xdr:sp macro="" textlink="">
      <xdr:nvSpPr>
        <xdr:cNvPr id="309" name="テキスト ボックス 308"/>
        <xdr:cNvSpPr txBox="1"/>
      </xdr:nvSpPr>
      <xdr:spPr>
        <a:xfrm>
          <a:off x="9450017" y="666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58039</xdr:rowOff>
    </xdr:from>
    <xdr:to>
      <xdr:col>46</xdr:col>
      <xdr:colOff>38100</xdr:colOff>
      <xdr:row>38</xdr:row>
      <xdr:rowOff>159639</xdr:rowOff>
    </xdr:to>
    <xdr:sp macro="" textlink="">
      <xdr:nvSpPr>
        <xdr:cNvPr id="310" name="楕円 309"/>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150766</xdr:rowOff>
    </xdr:from>
    <xdr:ext cx="378565" cy="259045"/>
    <xdr:sp macro="" textlink="">
      <xdr:nvSpPr>
        <xdr:cNvPr id="311" name="テキスト ボックス 310"/>
        <xdr:cNvSpPr txBox="1"/>
      </xdr:nvSpPr>
      <xdr:spPr>
        <a:xfrm>
          <a:off x="8561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59090</xdr:rowOff>
    </xdr:from>
    <xdr:to>
      <xdr:col>41</xdr:col>
      <xdr:colOff>101600</xdr:colOff>
      <xdr:row>38</xdr:row>
      <xdr:rowOff>160690</xdr:rowOff>
    </xdr:to>
    <xdr:sp macro="" textlink="">
      <xdr:nvSpPr>
        <xdr:cNvPr id="312" name="楕円 311"/>
        <xdr:cNvSpPr/>
      </xdr:nvSpPr>
      <xdr:spPr>
        <a:xfrm>
          <a:off x="7810500" y="65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151817</xdr:rowOff>
    </xdr:from>
    <xdr:ext cx="378565" cy="259045"/>
    <xdr:sp macro="" textlink="">
      <xdr:nvSpPr>
        <xdr:cNvPr id="313" name="テキスト ボックス 312"/>
        <xdr:cNvSpPr txBox="1"/>
      </xdr:nvSpPr>
      <xdr:spPr>
        <a:xfrm>
          <a:off x="7672017" y="666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35591</xdr:rowOff>
    </xdr:from>
    <xdr:to>
      <xdr:col>36</xdr:col>
      <xdr:colOff>165100</xdr:colOff>
      <xdr:row>38</xdr:row>
      <xdr:rowOff>137191</xdr:rowOff>
    </xdr:to>
    <xdr:sp macro="" textlink="">
      <xdr:nvSpPr>
        <xdr:cNvPr id="314" name="楕円 313"/>
        <xdr:cNvSpPr/>
      </xdr:nvSpPr>
      <xdr:spPr>
        <a:xfrm>
          <a:off x="6921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128318</xdr:rowOff>
    </xdr:from>
    <xdr:ext cx="469744" cy="259045"/>
    <xdr:sp macro="" textlink="">
      <xdr:nvSpPr>
        <xdr:cNvPr id="315" name="テキスト ボックス 314"/>
        <xdr:cNvSpPr txBox="1"/>
      </xdr:nvSpPr>
      <xdr:spPr>
        <a:xfrm>
          <a:off x="6737428" y="66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123759</xdr:rowOff>
    </xdr:from>
    <xdr:to>
      <xdr:col>55</xdr:col>
      <xdr:colOff>0</xdr:colOff>
      <xdr:row>58</xdr:row>
      <xdr:rowOff>165829</xdr:rowOff>
    </xdr:to>
    <xdr:cxnSp macro="">
      <xdr:nvCxnSpPr>
        <xdr:cNvPr id="344" name="直線コネクタ 343"/>
        <xdr:cNvCxnSpPr/>
      </xdr:nvCxnSpPr>
      <xdr:spPr>
        <a:xfrm flipV="1">
          <a:off x="9639300" y="10067859"/>
          <a:ext cx="838200" cy="4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165829</xdr:rowOff>
    </xdr:from>
    <xdr:to>
      <xdr:col>50</xdr:col>
      <xdr:colOff>114300</xdr:colOff>
      <xdr:row>59</xdr:row>
      <xdr:rowOff>3561</xdr:rowOff>
    </xdr:to>
    <xdr:cxnSp macro="">
      <xdr:nvCxnSpPr>
        <xdr:cNvPr id="347" name="直線コネクタ 346"/>
        <xdr:cNvCxnSpPr/>
      </xdr:nvCxnSpPr>
      <xdr:spPr>
        <a:xfrm flipV="1">
          <a:off x="8750300" y="1010992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3561</xdr:rowOff>
    </xdr:from>
    <xdr:to>
      <xdr:col>45</xdr:col>
      <xdr:colOff>177800</xdr:colOff>
      <xdr:row>59</xdr:row>
      <xdr:rowOff>5390</xdr:rowOff>
    </xdr:to>
    <xdr:cxnSp macro="">
      <xdr:nvCxnSpPr>
        <xdr:cNvPr id="350" name="直線コネクタ 349"/>
        <xdr:cNvCxnSpPr/>
      </xdr:nvCxnSpPr>
      <xdr:spPr>
        <a:xfrm flipV="1">
          <a:off x="7861300" y="1011911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5390</xdr:rowOff>
    </xdr:from>
    <xdr:to>
      <xdr:col>41</xdr:col>
      <xdr:colOff>50800</xdr:colOff>
      <xdr:row>59</xdr:row>
      <xdr:rowOff>7943</xdr:rowOff>
    </xdr:to>
    <xdr:cxnSp macro="">
      <xdr:nvCxnSpPr>
        <xdr:cNvPr id="353" name="直線コネクタ 352"/>
        <xdr:cNvCxnSpPr/>
      </xdr:nvCxnSpPr>
      <xdr:spPr>
        <a:xfrm flipV="1">
          <a:off x="6972300" y="10120940"/>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72959</xdr:rowOff>
    </xdr:from>
    <xdr:to>
      <xdr:col>55</xdr:col>
      <xdr:colOff>50800</xdr:colOff>
      <xdr:row>59</xdr:row>
      <xdr:rowOff>3109</xdr:rowOff>
    </xdr:to>
    <xdr:sp macro="" textlink="">
      <xdr:nvSpPr>
        <xdr:cNvPr id="363" name="楕円 362"/>
        <xdr:cNvSpPr/>
      </xdr:nvSpPr>
      <xdr:spPr>
        <a:xfrm>
          <a:off x="10426700" y="100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534377" cy="259045"/>
    <xdr:sp macro="" textlink="">
      <xdr:nvSpPr>
        <xdr:cNvPr id="364" name="農林水産業費該当値テキスト"/>
        <xdr:cNvSpPr txBox="1"/>
      </xdr:nvSpPr>
      <xdr:spPr>
        <a:xfrm>
          <a:off x="10528300" y="9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115029</xdr:rowOff>
    </xdr:from>
    <xdr:to>
      <xdr:col>50</xdr:col>
      <xdr:colOff>165100</xdr:colOff>
      <xdr:row>59</xdr:row>
      <xdr:rowOff>45179</xdr:rowOff>
    </xdr:to>
    <xdr:sp macro="" textlink="">
      <xdr:nvSpPr>
        <xdr:cNvPr id="365" name="楕円 364"/>
        <xdr:cNvSpPr/>
      </xdr:nvSpPr>
      <xdr:spPr>
        <a:xfrm>
          <a:off x="9588500" y="100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36306</xdr:rowOff>
    </xdr:from>
    <xdr:ext cx="469744" cy="259045"/>
    <xdr:sp macro="" textlink="">
      <xdr:nvSpPr>
        <xdr:cNvPr id="366" name="テキスト ボックス 365"/>
        <xdr:cNvSpPr txBox="1"/>
      </xdr:nvSpPr>
      <xdr:spPr>
        <a:xfrm>
          <a:off x="9404428" y="101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124211</xdr:rowOff>
    </xdr:from>
    <xdr:to>
      <xdr:col>46</xdr:col>
      <xdr:colOff>38100</xdr:colOff>
      <xdr:row>59</xdr:row>
      <xdr:rowOff>54361</xdr:rowOff>
    </xdr:to>
    <xdr:sp macro="" textlink="">
      <xdr:nvSpPr>
        <xdr:cNvPr id="367" name="楕円 366"/>
        <xdr:cNvSpPr/>
      </xdr:nvSpPr>
      <xdr:spPr>
        <a:xfrm>
          <a:off x="8699500" y="100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45488</xdr:rowOff>
    </xdr:from>
    <xdr:ext cx="469744" cy="259045"/>
    <xdr:sp macro="" textlink="">
      <xdr:nvSpPr>
        <xdr:cNvPr id="368" name="テキスト ボックス 367"/>
        <xdr:cNvSpPr txBox="1"/>
      </xdr:nvSpPr>
      <xdr:spPr>
        <a:xfrm>
          <a:off x="8515428" y="1016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126040</xdr:rowOff>
    </xdr:from>
    <xdr:to>
      <xdr:col>41</xdr:col>
      <xdr:colOff>101600</xdr:colOff>
      <xdr:row>59</xdr:row>
      <xdr:rowOff>56190</xdr:rowOff>
    </xdr:to>
    <xdr:sp macro="" textlink="">
      <xdr:nvSpPr>
        <xdr:cNvPr id="369" name="楕円 368"/>
        <xdr:cNvSpPr/>
      </xdr:nvSpPr>
      <xdr:spPr>
        <a:xfrm>
          <a:off x="7810500" y="100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47317</xdr:rowOff>
    </xdr:from>
    <xdr:ext cx="469744" cy="259045"/>
    <xdr:sp macro="" textlink="">
      <xdr:nvSpPr>
        <xdr:cNvPr id="370" name="テキスト ボックス 369"/>
        <xdr:cNvSpPr txBox="1"/>
      </xdr:nvSpPr>
      <xdr:spPr>
        <a:xfrm>
          <a:off x="7626428" y="1016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128593</xdr:rowOff>
    </xdr:from>
    <xdr:to>
      <xdr:col>36</xdr:col>
      <xdr:colOff>165100</xdr:colOff>
      <xdr:row>59</xdr:row>
      <xdr:rowOff>58743</xdr:rowOff>
    </xdr:to>
    <xdr:sp macro="" textlink="">
      <xdr:nvSpPr>
        <xdr:cNvPr id="371" name="楕円 370"/>
        <xdr:cNvSpPr/>
      </xdr:nvSpPr>
      <xdr:spPr>
        <a:xfrm>
          <a:off x="6921500" y="100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49870</xdr:rowOff>
    </xdr:from>
    <xdr:ext cx="469744" cy="259045"/>
    <xdr:sp macro="" textlink="">
      <xdr:nvSpPr>
        <xdr:cNvPr id="372" name="テキスト ボックス 371"/>
        <xdr:cNvSpPr txBox="1"/>
      </xdr:nvSpPr>
      <xdr:spPr>
        <a:xfrm>
          <a:off x="6737428" y="1016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33192</xdr:rowOff>
    </xdr:from>
    <xdr:to>
      <xdr:col>55</xdr:col>
      <xdr:colOff>0</xdr:colOff>
      <xdr:row>78</xdr:row>
      <xdr:rowOff>41135</xdr:rowOff>
    </xdr:to>
    <xdr:cxnSp macro="">
      <xdr:nvCxnSpPr>
        <xdr:cNvPr id="401" name="直線コネクタ 400"/>
        <xdr:cNvCxnSpPr/>
      </xdr:nvCxnSpPr>
      <xdr:spPr>
        <a:xfrm flipV="1">
          <a:off x="9639300" y="13406292"/>
          <a:ext cx="8382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159893</xdr:rowOff>
    </xdr:from>
    <xdr:to>
      <xdr:col>50</xdr:col>
      <xdr:colOff>114300</xdr:colOff>
      <xdr:row>78</xdr:row>
      <xdr:rowOff>41135</xdr:rowOff>
    </xdr:to>
    <xdr:cxnSp macro="">
      <xdr:nvCxnSpPr>
        <xdr:cNvPr id="404" name="直線コネクタ 403"/>
        <xdr:cNvCxnSpPr/>
      </xdr:nvCxnSpPr>
      <xdr:spPr>
        <a:xfrm>
          <a:off x="8750300" y="13361543"/>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159893</xdr:rowOff>
    </xdr:from>
    <xdr:to>
      <xdr:col>45</xdr:col>
      <xdr:colOff>177800</xdr:colOff>
      <xdr:row>78</xdr:row>
      <xdr:rowOff>10103</xdr:rowOff>
    </xdr:to>
    <xdr:cxnSp macro="">
      <xdr:nvCxnSpPr>
        <xdr:cNvPr id="407" name="直線コネクタ 406"/>
        <xdr:cNvCxnSpPr/>
      </xdr:nvCxnSpPr>
      <xdr:spPr>
        <a:xfrm flipV="1">
          <a:off x="7861300" y="13361543"/>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165760</xdr:rowOff>
    </xdr:from>
    <xdr:to>
      <xdr:col>41</xdr:col>
      <xdr:colOff>50800</xdr:colOff>
      <xdr:row>78</xdr:row>
      <xdr:rowOff>10103</xdr:rowOff>
    </xdr:to>
    <xdr:cxnSp macro="">
      <xdr:nvCxnSpPr>
        <xdr:cNvPr id="410" name="直線コネクタ 409"/>
        <xdr:cNvCxnSpPr/>
      </xdr:nvCxnSpPr>
      <xdr:spPr>
        <a:xfrm>
          <a:off x="6972300" y="13367410"/>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153842</xdr:rowOff>
    </xdr:from>
    <xdr:to>
      <xdr:col>55</xdr:col>
      <xdr:colOff>50800</xdr:colOff>
      <xdr:row>78</xdr:row>
      <xdr:rowOff>83992</xdr:rowOff>
    </xdr:to>
    <xdr:sp macro="" textlink="">
      <xdr:nvSpPr>
        <xdr:cNvPr id="420" name="楕円 419"/>
        <xdr:cNvSpPr/>
      </xdr:nvSpPr>
      <xdr:spPr>
        <a:xfrm>
          <a:off x="10426700" y="133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132269</xdr:rowOff>
    </xdr:from>
    <xdr:ext cx="469744" cy="259045"/>
    <xdr:sp macro="" textlink="">
      <xdr:nvSpPr>
        <xdr:cNvPr id="421" name="商工費該当値テキスト"/>
        <xdr:cNvSpPr txBox="1"/>
      </xdr:nvSpPr>
      <xdr:spPr>
        <a:xfrm>
          <a:off x="10528300" y="1333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161785</xdr:rowOff>
    </xdr:from>
    <xdr:to>
      <xdr:col>50</xdr:col>
      <xdr:colOff>165100</xdr:colOff>
      <xdr:row>78</xdr:row>
      <xdr:rowOff>91935</xdr:rowOff>
    </xdr:to>
    <xdr:sp macro="" textlink="">
      <xdr:nvSpPr>
        <xdr:cNvPr id="422" name="楕円 421"/>
        <xdr:cNvSpPr/>
      </xdr:nvSpPr>
      <xdr:spPr>
        <a:xfrm>
          <a:off x="95885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83062</xdr:rowOff>
    </xdr:from>
    <xdr:ext cx="469744" cy="259045"/>
    <xdr:sp macro="" textlink="">
      <xdr:nvSpPr>
        <xdr:cNvPr id="423" name="テキスト ボックス 422"/>
        <xdr:cNvSpPr txBox="1"/>
      </xdr:nvSpPr>
      <xdr:spPr>
        <a:xfrm>
          <a:off x="9404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109093</xdr:rowOff>
    </xdr:from>
    <xdr:to>
      <xdr:col>46</xdr:col>
      <xdr:colOff>38100</xdr:colOff>
      <xdr:row>78</xdr:row>
      <xdr:rowOff>39243</xdr:rowOff>
    </xdr:to>
    <xdr:sp macro="" textlink="">
      <xdr:nvSpPr>
        <xdr:cNvPr id="424" name="楕円 423"/>
        <xdr:cNvSpPr/>
      </xdr:nvSpPr>
      <xdr:spPr>
        <a:xfrm>
          <a:off x="86995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30370</xdr:rowOff>
    </xdr:from>
    <xdr:ext cx="534377" cy="259045"/>
    <xdr:sp macro="" textlink="">
      <xdr:nvSpPr>
        <xdr:cNvPr id="425" name="テキスト ボックス 424"/>
        <xdr:cNvSpPr txBox="1"/>
      </xdr:nvSpPr>
      <xdr:spPr>
        <a:xfrm>
          <a:off x="8483111" y="134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130753</xdr:rowOff>
    </xdr:from>
    <xdr:to>
      <xdr:col>41</xdr:col>
      <xdr:colOff>101600</xdr:colOff>
      <xdr:row>78</xdr:row>
      <xdr:rowOff>60903</xdr:rowOff>
    </xdr:to>
    <xdr:sp macro="" textlink="">
      <xdr:nvSpPr>
        <xdr:cNvPr id="426" name="楕円 425"/>
        <xdr:cNvSpPr/>
      </xdr:nvSpPr>
      <xdr:spPr>
        <a:xfrm>
          <a:off x="7810500" y="133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52030</xdr:rowOff>
    </xdr:from>
    <xdr:ext cx="534377" cy="259045"/>
    <xdr:sp macro="" textlink="">
      <xdr:nvSpPr>
        <xdr:cNvPr id="427" name="テキスト ボックス 426"/>
        <xdr:cNvSpPr txBox="1"/>
      </xdr:nvSpPr>
      <xdr:spPr>
        <a:xfrm>
          <a:off x="7594111" y="134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114960</xdr:rowOff>
    </xdr:from>
    <xdr:to>
      <xdr:col>36</xdr:col>
      <xdr:colOff>165100</xdr:colOff>
      <xdr:row>78</xdr:row>
      <xdr:rowOff>45110</xdr:rowOff>
    </xdr:to>
    <xdr:sp macro="" textlink="">
      <xdr:nvSpPr>
        <xdr:cNvPr id="428" name="楕円 427"/>
        <xdr:cNvSpPr/>
      </xdr:nvSpPr>
      <xdr:spPr>
        <a:xfrm>
          <a:off x="6921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36237</xdr:rowOff>
    </xdr:from>
    <xdr:ext cx="534377" cy="259045"/>
    <xdr:sp macro="" textlink="">
      <xdr:nvSpPr>
        <xdr:cNvPr id="429" name="テキスト ボックス 428"/>
        <xdr:cNvSpPr txBox="1"/>
      </xdr:nvSpPr>
      <xdr:spPr>
        <a:xfrm>
          <a:off x="6705111" y="13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61268</xdr:rowOff>
    </xdr:from>
    <xdr:to>
      <xdr:col>55</xdr:col>
      <xdr:colOff>0</xdr:colOff>
      <xdr:row>98</xdr:row>
      <xdr:rowOff>78381</xdr:rowOff>
    </xdr:to>
    <xdr:cxnSp macro="">
      <xdr:nvCxnSpPr>
        <xdr:cNvPr id="458" name="直線コネクタ 457"/>
        <xdr:cNvCxnSpPr/>
      </xdr:nvCxnSpPr>
      <xdr:spPr>
        <a:xfrm flipV="1">
          <a:off x="9639300" y="16863368"/>
          <a:ext cx="8382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78381</xdr:rowOff>
    </xdr:from>
    <xdr:to>
      <xdr:col>50</xdr:col>
      <xdr:colOff>114300</xdr:colOff>
      <xdr:row>98</xdr:row>
      <xdr:rowOff>79422</xdr:rowOff>
    </xdr:to>
    <xdr:cxnSp macro="">
      <xdr:nvCxnSpPr>
        <xdr:cNvPr id="461" name="直線コネクタ 460"/>
        <xdr:cNvCxnSpPr/>
      </xdr:nvCxnSpPr>
      <xdr:spPr>
        <a:xfrm flipV="1">
          <a:off x="8750300" y="16880481"/>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79422</xdr:rowOff>
    </xdr:from>
    <xdr:to>
      <xdr:col>45</xdr:col>
      <xdr:colOff>177800</xdr:colOff>
      <xdr:row>98</xdr:row>
      <xdr:rowOff>87126</xdr:rowOff>
    </xdr:to>
    <xdr:cxnSp macro="">
      <xdr:nvCxnSpPr>
        <xdr:cNvPr id="464" name="直線コネクタ 463"/>
        <xdr:cNvCxnSpPr/>
      </xdr:nvCxnSpPr>
      <xdr:spPr>
        <a:xfrm flipV="1">
          <a:off x="7861300" y="16881522"/>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84950</xdr:rowOff>
    </xdr:from>
    <xdr:to>
      <xdr:col>41</xdr:col>
      <xdr:colOff>50800</xdr:colOff>
      <xdr:row>98</xdr:row>
      <xdr:rowOff>87126</xdr:rowOff>
    </xdr:to>
    <xdr:cxnSp macro="">
      <xdr:nvCxnSpPr>
        <xdr:cNvPr id="467" name="直線コネクタ 466"/>
        <xdr:cNvCxnSpPr/>
      </xdr:nvCxnSpPr>
      <xdr:spPr>
        <a:xfrm>
          <a:off x="6972300" y="16887050"/>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10468</xdr:rowOff>
    </xdr:from>
    <xdr:to>
      <xdr:col>55</xdr:col>
      <xdr:colOff>50800</xdr:colOff>
      <xdr:row>98</xdr:row>
      <xdr:rowOff>112068</xdr:rowOff>
    </xdr:to>
    <xdr:sp macro="" textlink="">
      <xdr:nvSpPr>
        <xdr:cNvPr id="477" name="楕円 476"/>
        <xdr:cNvSpPr/>
      </xdr:nvSpPr>
      <xdr:spPr>
        <a:xfrm>
          <a:off x="10426700" y="168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149018</xdr:rowOff>
    </xdr:from>
    <xdr:ext cx="534377" cy="259045"/>
    <xdr:sp macro="" textlink="">
      <xdr:nvSpPr>
        <xdr:cNvPr id="478" name="土木費該当値テキスト"/>
        <xdr:cNvSpPr txBox="1"/>
      </xdr:nvSpPr>
      <xdr:spPr>
        <a:xfrm>
          <a:off x="10528300" y="167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27581</xdr:rowOff>
    </xdr:from>
    <xdr:to>
      <xdr:col>50</xdr:col>
      <xdr:colOff>165100</xdr:colOff>
      <xdr:row>98</xdr:row>
      <xdr:rowOff>129181</xdr:rowOff>
    </xdr:to>
    <xdr:sp macro="" textlink="">
      <xdr:nvSpPr>
        <xdr:cNvPr id="479" name="楕円 478"/>
        <xdr:cNvSpPr/>
      </xdr:nvSpPr>
      <xdr:spPr>
        <a:xfrm>
          <a:off x="9588500" y="168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120308</xdr:rowOff>
    </xdr:from>
    <xdr:ext cx="534377" cy="259045"/>
    <xdr:sp macro="" textlink="">
      <xdr:nvSpPr>
        <xdr:cNvPr id="480" name="テキスト ボックス 479"/>
        <xdr:cNvSpPr txBox="1"/>
      </xdr:nvSpPr>
      <xdr:spPr>
        <a:xfrm>
          <a:off x="9372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28622</xdr:rowOff>
    </xdr:from>
    <xdr:to>
      <xdr:col>46</xdr:col>
      <xdr:colOff>38100</xdr:colOff>
      <xdr:row>98</xdr:row>
      <xdr:rowOff>130222</xdr:rowOff>
    </xdr:to>
    <xdr:sp macro="" textlink="">
      <xdr:nvSpPr>
        <xdr:cNvPr id="481" name="楕円 480"/>
        <xdr:cNvSpPr/>
      </xdr:nvSpPr>
      <xdr:spPr>
        <a:xfrm>
          <a:off x="8699500" y="168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121349</xdr:rowOff>
    </xdr:from>
    <xdr:ext cx="534377" cy="259045"/>
    <xdr:sp macro="" textlink="">
      <xdr:nvSpPr>
        <xdr:cNvPr id="482" name="テキスト ボックス 481"/>
        <xdr:cNvSpPr txBox="1"/>
      </xdr:nvSpPr>
      <xdr:spPr>
        <a:xfrm>
          <a:off x="8483111" y="169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36326</xdr:rowOff>
    </xdr:from>
    <xdr:to>
      <xdr:col>41</xdr:col>
      <xdr:colOff>101600</xdr:colOff>
      <xdr:row>98</xdr:row>
      <xdr:rowOff>137926</xdr:rowOff>
    </xdr:to>
    <xdr:sp macro="" textlink="">
      <xdr:nvSpPr>
        <xdr:cNvPr id="483" name="楕円 482"/>
        <xdr:cNvSpPr/>
      </xdr:nvSpPr>
      <xdr:spPr>
        <a:xfrm>
          <a:off x="7810500" y="168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129053</xdr:rowOff>
    </xdr:from>
    <xdr:ext cx="534377" cy="259045"/>
    <xdr:sp macro="" textlink="">
      <xdr:nvSpPr>
        <xdr:cNvPr id="484" name="テキスト ボックス 483"/>
        <xdr:cNvSpPr txBox="1"/>
      </xdr:nvSpPr>
      <xdr:spPr>
        <a:xfrm>
          <a:off x="7594111" y="169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34150</xdr:rowOff>
    </xdr:from>
    <xdr:to>
      <xdr:col>36</xdr:col>
      <xdr:colOff>165100</xdr:colOff>
      <xdr:row>98</xdr:row>
      <xdr:rowOff>135750</xdr:rowOff>
    </xdr:to>
    <xdr:sp macro="" textlink="">
      <xdr:nvSpPr>
        <xdr:cNvPr id="485" name="楕円 484"/>
        <xdr:cNvSpPr/>
      </xdr:nvSpPr>
      <xdr:spPr>
        <a:xfrm>
          <a:off x="6921500" y="168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126877</xdr:rowOff>
    </xdr:from>
    <xdr:ext cx="534377" cy="259045"/>
    <xdr:sp macro="" textlink="">
      <xdr:nvSpPr>
        <xdr:cNvPr id="486" name="テキスト ボックス 485"/>
        <xdr:cNvSpPr txBox="1"/>
      </xdr:nvSpPr>
      <xdr:spPr>
        <a:xfrm>
          <a:off x="6705111" y="1692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65770</xdr:rowOff>
    </xdr:from>
    <xdr:to>
      <xdr:col>85</xdr:col>
      <xdr:colOff>127000</xdr:colOff>
      <xdr:row>38</xdr:row>
      <xdr:rowOff>126807</xdr:rowOff>
    </xdr:to>
    <xdr:cxnSp macro="">
      <xdr:nvCxnSpPr>
        <xdr:cNvPr id="514" name="直線コネクタ 513"/>
        <xdr:cNvCxnSpPr/>
      </xdr:nvCxnSpPr>
      <xdr:spPr>
        <a:xfrm>
          <a:off x="15481300" y="6580870"/>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65770</xdr:rowOff>
    </xdr:from>
    <xdr:to>
      <xdr:col>81</xdr:col>
      <xdr:colOff>50800</xdr:colOff>
      <xdr:row>38</xdr:row>
      <xdr:rowOff>89865</xdr:rowOff>
    </xdr:to>
    <xdr:cxnSp macro="">
      <xdr:nvCxnSpPr>
        <xdr:cNvPr id="517" name="直線コネクタ 516"/>
        <xdr:cNvCxnSpPr/>
      </xdr:nvCxnSpPr>
      <xdr:spPr>
        <a:xfrm flipV="1">
          <a:off x="14592300" y="6580870"/>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1991</xdr:rowOff>
    </xdr:from>
    <xdr:to>
      <xdr:col>76</xdr:col>
      <xdr:colOff>114300</xdr:colOff>
      <xdr:row>38</xdr:row>
      <xdr:rowOff>89865</xdr:rowOff>
    </xdr:to>
    <xdr:cxnSp macro="">
      <xdr:nvCxnSpPr>
        <xdr:cNvPr id="520" name="直線コネクタ 519"/>
        <xdr:cNvCxnSpPr/>
      </xdr:nvCxnSpPr>
      <xdr:spPr>
        <a:xfrm>
          <a:off x="13703300" y="5488391"/>
          <a:ext cx="889000" cy="11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1991</xdr:rowOff>
    </xdr:from>
    <xdr:to>
      <xdr:col>71</xdr:col>
      <xdr:colOff>177800</xdr:colOff>
      <xdr:row>33</xdr:row>
      <xdr:rowOff>95992</xdr:rowOff>
    </xdr:to>
    <xdr:cxnSp macro="">
      <xdr:nvCxnSpPr>
        <xdr:cNvPr id="523" name="直線コネクタ 522"/>
        <xdr:cNvCxnSpPr/>
      </xdr:nvCxnSpPr>
      <xdr:spPr>
        <a:xfrm flipV="1">
          <a:off x="12814300" y="5488391"/>
          <a:ext cx="889000" cy="26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7" name="テキスト ボックス 526"/>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76007</xdr:rowOff>
    </xdr:from>
    <xdr:to>
      <xdr:col>85</xdr:col>
      <xdr:colOff>177800</xdr:colOff>
      <xdr:row>39</xdr:row>
      <xdr:rowOff>6157</xdr:rowOff>
    </xdr:to>
    <xdr:sp macro="" textlink="">
      <xdr:nvSpPr>
        <xdr:cNvPr id="533" name="楕円 532"/>
        <xdr:cNvSpPr/>
      </xdr:nvSpPr>
      <xdr:spPr>
        <a:xfrm>
          <a:off x="162687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162384</xdr:rowOff>
    </xdr:from>
    <xdr:ext cx="534377" cy="259045"/>
    <xdr:sp macro="" textlink="">
      <xdr:nvSpPr>
        <xdr:cNvPr id="534" name="消防費該当値テキスト"/>
        <xdr:cNvSpPr txBox="1"/>
      </xdr:nvSpPr>
      <xdr:spPr>
        <a:xfrm>
          <a:off x="16370300" y="65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14970</xdr:rowOff>
    </xdr:from>
    <xdr:to>
      <xdr:col>81</xdr:col>
      <xdr:colOff>101600</xdr:colOff>
      <xdr:row>38</xdr:row>
      <xdr:rowOff>116570</xdr:rowOff>
    </xdr:to>
    <xdr:sp macro="" textlink="">
      <xdr:nvSpPr>
        <xdr:cNvPr id="535" name="楕円 534"/>
        <xdr:cNvSpPr/>
      </xdr:nvSpPr>
      <xdr:spPr>
        <a:xfrm>
          <a:off x="154305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107697</xdr:rowOff>
    </xdr:from>
    <xdr:ext cx="534377" cy="259045"/>
    <xdr:sp macro="" textlink="">
      <xdr:nvSpPr>
        <xdr:cNvPr id="536" name="テキスト ボックス 535"/>
        <xdr:cNvSpPr txBox="1"/>
      </xdr:nvSpPr>
      <xdr:spPr>
        <a:xfrm>
          <a:off x="15214111" y="66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39065</xdr:rowOff>
    </xdr:from>
    <xdr:to>
      <xdr:col>76</xdr:col>
      <xdr:colOff>165100</xdr:colOff>
      <xdr:row>38</xdr:row>
      <xdr:rowOff>140665</xdr:rowOff>
    </xdr:to>
    <xdr:sp macro="" textlink="">
      <xdr:nvSpPr>
        <xdr:cNvPr id="537" name="楕円 536"/>
        <xdr:cNvSpPr/>
      </xdr:nvSpPr>
      <xdr:spPr>
        <a:xfrm>
          <a:off x="14541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131792</xdr:rowOff>
    </xdr:from>
    <xdr:ext cx="534377" cy="259045"/>
    <xdr:sp macro="" textlink="">
      <xdr:nvSpPr>
        <xdr:cNvPr id="538" name="テキスト ボックス 537"/>
        <xdr:cNvSpPr txBox="1"/>
      </xdr:nvSpPr>
      <xdr:spPr>
        <a:xfrm>
          <a:off x="14325111" y="66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122641</xdr:rowOff>
    </xdr:from>
    <xdr:to>
      <xdr:col>72</xdr:col>
      <xdr:colOff>38100</xdr:colOff>
      <xdr:row>32</xdr:row>
      <xdr:rowOff>52791</xdr:rowOff>
    </xdr:to>
    <xdr:sp macro="" textlink="">
      <xdr:nvSpPr>
        <xdr:cNvPr id="539" name="楕円 538"/>
        <xdr:cNvSpPr/>
      </xdr:nvSpPr>
      <xdr:spPr>
        <a:xfrm>
          <a:off x="13652500" y="54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69318</xdr:rowOff>
    </xdr:from>
    <xdr:ext cx="534377" cy="259045"/>
    <xdr:sp macro="" textlink="">
      <xdr:nvSpPr>
        <xdr:cNvPr id="540" name="テキスト ボックス 539"/>
        <xdr:cNvSpPr txBox="1"/>
      </xdr:nvSpPr>
      <xdr:spPr>
        <a:xfrm>
          <a:off x="13436111" y="52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45192</xdr:rowOff>
    </xdr:from>
    <xdr:to>
      <xdr:col>67</xdr:col>
      <xdr:colOff>101600</xdr:colOff>
      <xdr:row>33</xdr:row>
      <xdr:rowOff>146792</xdr:rowOff>
    </xdr:to>
    <xdr:sp macro="" textlink="">
      <xdr:nvSpPr>
        <xdr:cNvPr id="541" name="楕円 540"/>
        <xdr:cNvSpPr/>
      </xdr:nvSpPr>
      <xdr:spPr>
        <a:xfrm>
          <a:off x="12763500" y="57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163319</xdr:rowOff>
    </xdr:from>
    <xdr:ext cx="534377" cy="259045"/>
    <xdr:sp macro="" textlink="">
      <xdr:nvSpPr>
        <xdr:cNvPr id="542" name="テキスト ボックス 541"/>
        <xdr:cNvSpPr txBox="1"/>
      </xdr:nvSpPr>
      <xdr:spPr>
        <a:xfrm>
          <a:off x="12547111" y="54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134107</xdr:rowOff>
    </xdr:from>
    <xdr:to>
      <xdr:col>85</xdr:col>
      <xdr:colOff>127000</xdr:colOff>
      <xdr:row>56</xdr:row>
      <xdr:rowOff>135174</xdr:rowOff>
    </xdr:to>
    <xdr:cxnSp macro="">
      <xdr:nvCxnSpPr>
        <xdr:cNvPr id="570" name="直線コネクタ 569"/>
        <xdr:cNvCxnSpPr/>
      </xdr:nvCxnSpPr>
      <xdr:spPr>
        <a:xfrm flipV="1">
          <a:off x="15481300" y="9563857"/>
          <a:ext cx="838200" cy="1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157592</xdr:rowOff>
    </xdr:from>
    <xdr:to>
      <xdr:col>81</xdr:col>
      <xdr:colOff>50800</xdr:colOff>
      <xdr:row>56</xdr:row>
      <xdr:rowOff>135174</xdr:rowOff>
    </xdr:to>
    <xdr:cxnSp macro="">
      <xdr:nvCxnSpPr>
        <xdr:cNvPr id="573" name="直線コネクタ 572"/>
        <xdr:cNvCxnSpPr/>
      </xdr:nvCxnSpPr>
      <xdr:spPr>
        <a:xfrm>
          <a:off x="14592300" y="9415892"/>
          <a:ext cx="889000" cy="3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157592</xdr:rowOff>
    </xdr:from>
    <xdr:to>
      <xdr:col>76</xdr:col>
      <xdr:colOff>114300</xdr:colOff>
      <xdr:row>55</xdr:row>
      <xdr:rowOff>111155</xdr:rowOff>
    </xdr:to>
    <xdr:cxnSp macro="">
      <xdr:nvCxnSpPr>
        <xdr:cNvPr id="576" name="直線コネクタ 575"/>
        <xdr:cNvCxnSpPr/>
      </xdr:nvCxnSpPr>
      <xdr:spPr>
        <a:xfrm flipV="1">
          <a:off x="13703300" y="9415892"/>
          <a:ext cx="889000" cy="1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111155</xdr:rowOff>
    </xdr:from>
    <xdr:to>
      <xdr:col>71</xdr:col>
      <xdr:colOff>177800</xdr:colOff>
      <xdr:row>56</xdr:row>
      <xdr:rowOff>116474</xdr:rowOff>
    </xdr:to>
    <xdr:cxnSp macro="">
      <xdr:nvCxnSpPr>
        <xdr:cNvPr id="579" name="直線コネクタ 578"/>
        <xdr:cNvCxnSpPr/>
      </xdr:nvCxnSpPr>
      <xdr:spPr>
        <a:xfrm flipV="1">
          <a:off x="12814300" y="9540905"/>
          <a:ext cx="889000" cy="17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53077</xdr:rowOff>
    </xdr:from>
    <xdr:ext cx="534377" cy="259045"/>
    <xdr:sp macro="" textlink="">
      <xdr:nvSpPr>
        <xdr:cNvPr id="583" name="テキスト ボックス 582"/>
        <xdr:cNvSpPr txBox="1"/>
      </xdr:nvSpPr>
      <xdr:spPr>
        <a:xfrm>
          <a:off x="12547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83307</xdr:rowOff>
    </xdr:from>
    <xdr:to>
      <xdr:col>85</xdr:col>
      <xdr:colOff>177800</xdr:colOff>
      <xdr:row>56</xdr:row>
      <xdr:rowOff>13457</xdr:rowOff>
    </xdr:to>
    <xdr:sp macro="" textlink="">
      <xdr:nvSpPr>
        <xdr:cNvPr id="589" name="楕円 588"/>
        <xdr:cNvSpPr/>
      </xdr:nvSpPr>
      <xdr:spPr>
        <a:xfrm>
          <a:off x="16268700" y="95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106184</xdr:rowOff>
    </xdr:from>
    <xdr:ext cx="534377" cy="259045"/>
    <xdr:sp macro="" textlink="">
      <xdr:nvSpPr>
        <xdr:cNvPr id="590" name="教育費該当値テキスト"/>
        <xdr:cNvSpPr txBox="1"/>
      </xdr:nvSpPr>
      <xdr:spPr>
        <a:xfrm>
          <a:off x="16370300" y="93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84374</xdr:rowOff>
    </xdr:from>
    <xdr:to>
      <xdr:col>81</xdr:col>
      <xdr:colOff>101600</xdr:colOff>
      <xdr:row>57</xdr:row>
      <xdr:rowOff>14524</xdr:rowOff>
    </xdr:to>
    <xdr:sp macro="" textlink="">
      <xdr:nvSpPr>
        <xdr:cNvPr id="591" name="楕円 590"/>
        <xdr:cNvSpPr/>
      </xdr:nvSpPr>
      <xdr:spPr>
        <a:xfrm>
          <a:off x="15430500" y="96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31051</xdr:rowOff>
    </xdr:from>
    <xdr:ext cx="534377" cy="259045"/>
    <xdr:sp macro="" textlink="">
      <xdr:nvSpPr>
        <xdr:cNvPr id="592" name="テキスト ボックス 591"/>
        <xdr:cNvSpPr txBox="1"/>
      </xdr:nvSpPr>
      <xdr:spPr>
        <a:xfrm>
          <a:off x="15214111" y="94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106792</xdr:rowOff>
    </xdr:from>
    <xdr:to>
      <xdr:col>76</xdr:col>
      <xdr:colOff>165100</xdr:colOff>
      <xdr:row>55</xdr:row>
      <xdr:rowOff>36942</xdr:rowOff>
    </xdr:to>
    <xdr:sp macro="" textlink="">
      <xdr:nvSpPr>
        <xdr:cNvPr id="593" name="楕円 592"/>
        <xdr:cNvSpPr/>
      </xdr:nvSpPr>
      <xdr:spPr>
        <a:xfrm>
          <a:off x="14541500" y="93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53469</xdr:rowOff>
    </xdr:from>
    <xdr:ext cx="534377" cy="259045"/>
    <xdr:sp macro="" textlink="">
      <xdr:nvSpPr>
        <xdr:cNvPr id="594" name="テキスト ボックス 593"/>
        <xdr:cNvSpPr txBox="1"/>
      </xdr:nvSpPr>
      <xdr:spPr>
        <a:xfrm>
          <a:off x="14325111" y="91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60355</xdr:rowOff>
    </xdr:from>
    <xdr:to>
      <xdr:col>72</xdr:col>
      <xdr:colOff>38100</xdr:colOff>
      <xdr:row>55</xdr:row>
      <xdr:rowOff>161955</xdr:rowOff>
    </xdr:to>
    <xdr:sp macro="" textlink="">
      <xdr:nvSpPr>
        <xdr:cNvPr id="595" name="楕円 594"/>
        <xdr:cNvSpPr/>
      </xdr:nvSpPr>
      <xdr:spPr>
        <a:xfrm>
          <a:off x="13652500" y="94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7032</xdr:rowOff>
    </xdr:from>
    <xdr:ext cx="534377" cy="259045"/>
    <xdr:sp macro="" textlink="">
      <xdr:nvSpPr>
        <xdr:cNvPr id="596" name="テキスト ボックス 595"/>
        <xdr:cNvSpPr txBox="1"/>
      </xdr:nvSpPr>
      <xdr:spPr>
        <a:xfrm>
          <a:off x="13436111" y="9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65674</xdr:rowOff>
    </xdr:from>
    <xdr:to>
      <xdr:col>67</xdr:col>
      <xdr:colOff>101600</xdr:colOff>
      <xdr:row>56</xdr:row>
      <xdr:rowOff>167274</xdr:rowOff>
    </xdr:to>
    <xdr:sp macro="" textlink="">
      <xdr:nvSpPr>
        <xdr:cNvPr id="597" name="楕円 596"/>
        <xdr:cNvSpPr/>
      </xdr:nvSpPr>
      <xdr:spPr>
        <a:xfrm>
          <a:off x="12763500" y="96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12351</xdr:rowOff>
    </xdr:from>
    <xdr:ext cx="534377" cy="259045"/>
    <xdr:sp macro="" textlink="">
      <xdr:nvSpPr>
        <xdr:cNvPr id="598" name="テキスト ボックス 597"/>
        <xdr:cNvSpPr txBox="1"/>
      </xdr:nvSpPr>
      <xdr:spPr>
        <a:xfrm>
          <a:off x="12547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128536</xdr:rowOff>
    </xdr:from>
    <xdr:to>
      <xdr:col>85</xdr:col>
      <xdr:colOff>127000</xdr:colOff>
      <xdr:row>79</xdr:row>
      <xdr:rowOff>42190</xdr:rowOff>
    </xdr:to>
    <xdr:cxnSp macro="">
      <xdr:nvCxnSpPr>
        <xdr:cNvPr id="627" name="直線コネクタ 626"/>
        <xdr:cNvCxnSpPr/>
      </xdr:nvCxnSpPr>
      <xdr:spPr>
        <a:xfrm flipV="1">
          <a:off x="15481300" y="13501636"/>
          <a:ext cx="8382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36931</xdr:rowOff>
    </xdr:from>
    <xdr:to>
      <xdr:col>81</xdr:col>
      <xdr:colOff>50800</xdr:colOff>
      <xdr:row>79</xdr:row>
      <xdr:rowOff>42190</xdr:rowOff>
    </xdr:to>
    <xdr:cxnSp macro="">
      <xdr:nvCxnSpPr>
        <xdr:cNvPr id="630" name="直線コネクタ 629"/>
        <xdr:cNvCxnSpPr/>
      </xdr:nvCxnSpPr>
      <xdr:spPr>
        <a:xfrm>
          <a:off x="14592300" y="13581481"/>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36931</xdr:rowOff>
    </xdr:from>
    <xdr:to>
      <xdr:col>76</xdr:col>
      <xdr:colOff>114300</xdr:colOff>
      <xdr:row>79</xdr:row>
      <xdr:rowOff>41542</xdr:rowOff>
    </xdr:to>
    <xdr:cxnSp macro="">
      <xdr:nvCxnSpPr>
        <xdr:cNvPr id="633" name="直線コネクタ 632"/>
        <xdr:cNvCxnSpPr/>
      </xdr:nvCxnSpPr>
      <xdr:spPr>
        <a:xfrm flipV="1">
          <a:off x="13703300" y="13581481"/>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41542</xdr:rowOff>
    </xdr:from>
    <xdr:to>
      <xdr:col>71</xdr:col>
      <xdr:colOff>177800</xdr:colOff>
      <xdr:row>79</xdr:row>
      <xdr:rowOff>42481</xdr:rowOff>
    </xdr:to>
    <xdr:cxnSp macro="">
      <xdr:nvCxnSpPr>
        <xdr:cNvPr id="636" name="直線コネクタ 635"/>
        <xdr:cNvCxnSpPr/>
      </xdr:nvCxnSpPr>
      <xdr:spPr>
        <a:xfrm flipV="1">
          <a:off x="12814300" y="1358609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77736</xdr:rowOff>
    </xdr:from>
    <xdr:to>
      <xdr:col>85</xdr:col>
      <xdr:colOff>177800</xdr:colOff>
      <xdr:row>79</xdr:row>
      <xdr:rowOff>7886</xdr:rowOff>
    </xdr:to>
    <xdr:sp macro="" textlink="">
      <xdr:nvSpPr>
        <xdr:cNvPr id="646" name="楕円 645"/>
        <xdr:cNvSpPr/>
      </xdr:nvSpPr>
      <xdr:spPr>
        <a:xfrm>
          <a:off x="16268700" y="13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37113</xdr:rowOff>
    </xdr:from>
    <xdr:ext cx="469744" cy="259045"/>
    <xdr:sp macro="" textlink="">
      <xdr:nvSpPr>
        <xdr:cNvPr id="647" name="災害復旧費該当値テキスト"/>
        <xdr:cNvSpPr txBox="1"/>
      </xdr:nvSpPr>
      <xdr:spPr>
        <a:xfrm>
          <a:off x="16370300" y="1323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162840</xdr:rowOff>
    </xdr:from>
    <xdr:to>
      <xdr:col>81</xdr:col>
      <xdr:colOff>101600</xdr:colOff>
      <xdr:row>79</xdr:row>
      <xdr:rowOff>92990</xdr:rowOff>
    </xdr:to>
    <xdr:sp macro="" textlink="">
      <xdr:nvSpPr>
        <xdr:cNvPr id="648" name="楕円 647"/>
        <xdr:cNvSpPr/>
      </xdr:nvSpPr>
      <xdr:spPr>
        <a:xfrm>
          <a:off x="15430500" y="135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84117</xdr:rowOff>
    </xdr:from>
    <xdr:ext cx="378565" cy="259045"/>
    <xdr:sp macro="" textlink="">
      <xdr:nvSpPr>
        <xdr:cNvPr id="649" name="テキスト ボックス 648"/>
        <xdr:cNvSpPr txBox="1"/>
      </xdr:nvSpPr>
      <xdr:spPr>
        <a:xfrm>
          <a:off x="15292017" y="13628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157581</xdr:rowOff>
    </xdr:from>
    <xdr:to>
      <xdr:col>76</xdr:col>
      <xdr:colOff>165100</xdr:colOff>
      <xdr:row>79</xdr:row>
      <xdr:rowOff>87731</xdr:rowOff>
    </xdr:to>
    <xdr:sp macro="" textlink="">
      <xdr:nvSpPr>
        <xdr:cNvPr id="650" name="楕円 649"/>
        <xdr:cNvSpPr/>
      </xdr:nvSpPr>
      <xdr:spPr>
        <a:xfrm>
          <a:off x="14541500" y="13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78858</xdr:rowOff>
    </xdr:from>
    <xdr:ext cx="378565" cy="259045"/>
    <xdr:sp macro="" textlink="">
      <xdr:nvSpPr>
        <xdr:cNvPr id="651" name="テキスト ボックス 650"/>
        <xdr:cNvSpPr txBox="1"/>
      </xdr:nvSpPr>
      <xdr:spPr>
        <a:xfrm>
          <a:off x="14403017" y="1362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162192</xdr:rowOff>
    </xdr:from>
    <xdr:to>
      <xdr:col>72</xdr:col>
      <xdr:colOff>38100</xdr:colOff>
      <xdr:row>79</xdr:row>
      <xdr:rowOff>92342</xdr:rowOff>
    </xdr:to>
    <xdr:sp macro="" textlink="">
      <xdr:nvSpPr>
        <xdr:cNvPr id="652" name="楕円 651"/>
        <xdr:cNvSpPr/>
      </xdr:nvSpPr>
      <xdr:spPr>
        <a:xfrm>
          <a:off x="13652500" y="13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83469</xdr:rowOff>
    </xdr:from>
    <xdr:ext cx="378565" cy="259045"/>
    <xdr:sp macro="" textlink="">
      <xdr:nvSpPr>
        <xdr:cNvPr id="653" name="テキスト ボックス 652"/>
        <xdr:cNvSpPr txBox="1"/>
      </xdr:nvSpPr>
      <xdr:spPr>
        <a:xfrm>
          <a:off x="13514017" y="1362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163131</xdr:rowOff>
    </xdr:from>
    <xdr:to>
      <xdr:col>67</xdr:col>
      <xdr:colOff>101600</xdr:colOff>
      <xdr:row>79</xdr:row>
      <xdr:rowOff>93281</xdr:rowOff>
    </xdr:to>
    <xdr:sp macro="" textlink="">
      <xdr:nvSpPr>
        <xdr:cNvPr id="654" name="楕円 653"/>
        <xdr:cNvSpPr/>
      </xdr:nvSpPr>
      <xdr:spPr>
        <a:xfrm>
          <a:off x="12763500" y="135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84408</xdr:rowOff>
    </xdr:from>
    <xdr:ext cx="378565" cy="259045"/>
    <xdr:sp macro="" textlink="">
      <xdr:nvSpPr>
        <xdr:cNvPr id="655" name="テキスト ボックス 654"/>
        <xdr:cNvSpPr txBox="1"/>
      </xdr:nvSpPr>
      <xdr:spPr>
        <a:xfrm>
          <a:off x="12625017" y="1362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104888</xdr:rowOff>
    </xdr:from>
    <xdr:to>
      <xdr:col>85</xdr:col>
      <xdr:colOff>127000</xdr:colOff>
      <xdr:row>96</xdr:row>
      <xdr:rowOff>133414</xdr:rowOff>
    </xdr:to>
    <xdr:cxnSp macro="">
      <xdr:nvCxnSpPr>
        <xdr:cNvPr id="686" name="直線コネクタ 685"/>
        <xdr:cNvCxnSpPr/>
      </xdr:nvCxnSpPr>
      <xdr:spPr>
        <a:xfrm flipV="1">
          <a:off x="15481300" y="16564088"/>
          <a:ext cx="8382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133414</xdr:rowOff>
    </xdr:from>
    <xdr:to>
      <xdr:col>81</xdr:col>
      <xdr:colOff>50800</xdr:colOff>
      <xdr:row>97</xdr:row>
      <xdr:rowOff>1234</xdr:rowOff>
    </xdr:to>
    <xdr:cxnSp macro="">
      <xdr:nvCxnSpPr>
        <xdr:cNvPr id="689" name="直線コネクタ 688"/>
        <xdr:cNvCxnSpPr/>
      </xdr:nvCxnSpPr>
      <xdr:spPr>
        <a:xfrm flipV="1">
          <a:off x="14592300" y="16592614"/>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1234</xdr:rowOff>
    </xdr:from>
    <xdr:to>
      <xdr:col>76</xdr:col>
      <xdr:colOff>114300</xdr:colOff>
      <xdr:row>97</xdr:row>
      <xdr:rowOff>17284</xdr:rowOff>
    </xdr:to>
    <xdr:cxnSp macro="">
      <xdr:nvCxnSpPr>
        <xdr:cNvPr id="692" name="直線コネクタ 691"/>
        <xdr:cNvCxnSpPr/>
      </xdr:nvCxnSpPr>
      <xdr:spPr>
        <a:xfrm flipV="1">
          <a:off x="13703300" y="16631884"/>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167148</xdr:rowOff>
    </xdr:from>
    <xdr:to>
      <xdr:col>71</xdr:col>
      <xdr:colOff>177800</xdr:colOff>
      <xdr:row>97</xdr:row>
      <xdr:rowOff>17284</xdr:rowOff>
    </xdr:to>
    <xdr:cxnSp macro="">
      <xdr:nvCxnSpPr>
        <xdr:cNvPr id="695" name="直線コネクタ 694"/>
        <xdr:cNvCxnSpPr/>
      </xdr:nvCxnSpPr>
      <xdr:spPr>
        <a:xfrm>
          <a:off x="12814300" y="16626348"/>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151037</xdr:rowOff>
    </xdr:from>
    <xdr:ext cx="534377" cy="259045"/>
    <xdr:sp macro="" textlink="">
      <xdr:nvSpPr>
        <xdr:cNvPr id="699" name="テキスト ボックス 698"/>
        <xdr:cNvSpPr txBox="1"/>
      </xdr:nvSpPr>
      <xdr:spPr>
        <a:xfrm>
          <a:off x="12547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54088</xdr:rowOff>
    </xdr:from>
    <xdr:to>
      <xdr:col>85</xdr:col>
      <xdr:colOff>177800</xdr:colOff>
      <xdr:row>96</xdr:row>
      <xdr:rowOff>155688</xdr:rowOff>
    </xdr:to>
    <xdr:sp macro="" textlink="">
      <xdr:nvSpPr>
        <xdr:cNvPr id="705" name="楕円 704"/>
        <xdr:cNvSpPr/>
      </xdr:nvSpPr>
      <xdr:spPr>
        <a:xfrm>
          <a:off x="16268700" y="16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32515</xdr:rowOff>
    </xdr:from>
    <xdr:ext cx="534377" cy="259045"/>
    <xdr:sp macro="" textlink="">
      <xdr:nvSpPr>
        <xdr:cNvPr id="706" name="公債費該当値テキスト"/>
        <xdr:cNvSpPr txBox="1"/>
      </xdr:nvSpPr>
      <xdr:spPr>
        <a:xfrm>
          <a:off x="16370300" y="1649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82614</xdr:rowOff>
    </xdr:from>
    <xdr:to>
      <xdr:col>81</xdr:col>
      <xdr:colOff>101600</xdr:colOff>
      <xdr:row>97</xdr:row>
      <xdr:rowOff>12764</xdr:rowOff>
    </xdr:to>
    <xdr:sp macro="" textlink="">
      <xdr:nvSpPr>
        <xdr:cNvPr id="707" name="楕円 706"/>
        <xdr:cNvSpPr/>
      </xdr:nvSpPr>
      <xdr:spPr>
        <a:xfrm>
          <a:off x="15430500" y="16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3891</xdr:rowOff>
    </xdr:from>
    <xdr:ext cx="534377" cy="259045"/>
    <xdr:sp macro="" textlink="">
      <xdr:nvSpPr>
        <xdr:cNvPr id="708" name="テキスト ボックス 707"/>
        <xdr:cNvSpPr txBox="1"/>
      </xdr:nvSpPr>
      <xdr:spPr>
        <a:xfrm>
          <a:off x="15214111" y="16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121884</xdr:rowOff>
    </xdr:from>
    <xdr:to>
      <xdr:col>76</xdr:col>
      <xdr:colOff>165100</xdr:colOff>
      <xdr:row>97</xdr:row>
      <xdr:rowOff>52034</xdr:rowOff>
    </xdr:to>
    <xdr:sp macro="" textlink="">
      <xdr:nvSpPr>
        <xdr:cNvPr id="709" name="楕円 708"/>
        <xdr:cNvSpPr/>
      </xdr:nvSpPr>
      <xdr:spPr>
        <a:xfrm>
          <a:off x="14541500" y="16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43161</xdr:rowOff>
    </xdr:from>
    <xdr:ext cx="534377" cy="259045"/>
    <xdr:sp macro="" textlink="">
      <xdr:nvSpPr>
        <xdr:cNvPr id="710" name="テキスト ボックス 709"/>
        <xdr:cNvSpPr txBox="1"/>
      </xdr:nvSpPr>
      <xdr:spPr>
        <a:xfrm>
          <a:off x="14325111" y="166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137934</xdr:rowOff>
    </xdr:from>
    <xdr:to>
      <xdr:col>72</xdr:col>
      <xdr:colOff>38100</xdr:colOff>
      <xdr:row>97</xdr:row>
      <xdr:rowOff>68084</xdr:rowOff>
    </xdr:to>
    <xdr:sp macro="" textlink="">
      <xdr:nvSpPr>
        <xdr:cNvPr id="711" name="楕円 710"/>
        <xdr:cNvSpPr/>
      </xdr:nvSpPr>
      <xdr:spPr>
        <a:xfrm>
          <a:off x="13652500" y="165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59211</xdr:rowOff>
    </xdr:from>
    <xdr:ext cx="534377" cy="259045"/>
    <xdr:sp macro="" textlink="">
      <xdr:nvSpPr>
        <xdr:cNvPr id="712" name="テキスト ボックス 711"/>
        <xdr:cNvSpPr txBox="1"/>
      </xdr:nvSpPr>
      <xdr:spPr>
        <a:xfrm>
          <a:off x="13436111" y="166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116348</xdr:rowOff>
    </xdr:from>
    <xdr:to>
      <xdr:col>67</xdr:col>
      <xdr:colOff>101600</xdr:colOff>
      <xdr:row>97</xdr:row>
      <xdr:rowOff>46498</xdr:rowOff>
    </xdr:to>
    <xdr:sp macro="" textlink="">
      <xdr:nvSpPr>
        <xdr:cNvPr id="713" name="楕円 712"/>
        <xdr:cNvSpPr/>
      </xdr:nvSpPr>
      <xdr:spPr>
        <a:xfrm>
          <a:off x="12763500" y="165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37625</xdr:rowOff>
    </xdr:from>
    <xdr:ext cx="534377" cy="259045"/>
    <xdr:sp macro="" textlink="">
      <xdr:nvSpPr>
        <xdr:cNvPr id="714" name="テキスト ボックス 713"/>
        <xdr:cNvSpPr txBox="1"/>
      </xdr:nvSpPr>
      <xdr:spPr>
        <a:xfrm>
          <a:off x="12547111" y="166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おおむね類似団体平均を下回っているが、議会費・教育費・災害復旧費が平均を上回っている。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・議会費：議員及び事務局職員の人件費が大半を占めているため、類似団体とほぼ同様に推移している。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年度は一旦減少したものの、下松小学校建設等の建設事業により増加に転じている。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月西日本豪雨災害によるもの。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億円の取崩（前年度比＋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億円）を行った。積立額は約</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億円であり、残高はほぼ横ばいの状況。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実質収支は、形式収支の増（＋</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億円）及び繰越財源の増（＋</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億円）により、実質収支は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実質単年度収支は、不足した財源を基金（その他特定目的基金）で補ったことが主な要因となり、マイナスに転じている。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全会計において実質収支は黒字を維持しており、健全性が保たれているといえる。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しかしながら、実質収支が悪化傾向にある会計や、収入全額を一般会計からの繰出に依存している会計では、より効率的な財政運営となるよう努めていく必要がある。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23177572</v>
      </c>
      <c r="BO4" s="392"/>
      <c r="BP4" s="392"/>
      <c r="BQ4" s="392"/>
      <c r="BR4" s="392"/>
      <c r="BS4" s="392"/>
      <c r="BT4" s="392"/>
      <c r="BU4" s="393"/>
      <c r="BV4" s="391">
        <v>21537546</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4.7</v>
      </c>
      <c r="CU4" s="398"/>
      <c r="CV4" s="398"/>
      <c r="CW4" s="398"/>
      <c r="CX4" s="398"/>
      <c r="CY4" s="398"/>
      <c r="CZ4" s="398"/>
      <c r="DA4" s="399"/>
      <c r="DB4" s="397">
        <v>5.4</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21950399</v>
      </c>
      <c r="BO5" s="429"/>
      <c r="BP5" s="429"/>
      <c r="BQ5" s="429"/>
      <c r="BR5" s="429"/>
      <c r="BS5" s="429"/>
      <c r="BT5" s="429"/>
      <c r="BU5" s="430"/>
      <c r="BV5" s="428">
        <v>20366262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96.8</v>
      </c>
      <c r="CU5" s="426"/>
      <c r="CV5" s="426"/>
      <c r="CW5" s="426"/>
      <c r="CX5" s="426"/>
      <c r="CY5" s="426"/>
      <c r="CZ5" s="426"/>
      <c r="DA5" s="427"/>
      <c r="DB5" s="425">
        <v>89.9</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1227173</v>
      </c>
      <c r="BO6" s="429"/>
      <c r="BP6" s="429"/>
      <c r="BQ6" s="429"/>
      <c r="BR6" s="429"/>
      <c r="BS6" s="429"/>
      <c r="BT6" s="429"/>
      <c r="BU6" s="430"/>
      <c r="BV6" s="428">
        <v>1171284</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102.8</v>
      </c>
      <c r="CU6" s="466"/>
      <c r="CV6" s="466"/>
      <c r="CW6" s="466"/>
      <c r="CX6" s="466"/>
      <c r="CY6" s="466"/>
      <c r="CZ6" s="466"/>
      <c r="DA6" s="467"/>
      <c r="DB6" s="465">
        <v>96.7</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679767</v>
      </c>
      <c r="BO7" s="429"/>
      <c r="BP7" s="429"/>
      <c r="BQ7" s="429"/>
      <c r="BR7" s="429"/>
      <c r="BS7" s="429"/>
      <c r="BT7" s="429"/>
      <c r="BU7" s="430"/>
      <c r="BV7" s="428">
        <v>547658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11583179</v>
      </c>
      <c r="CU7" s="429"/>
      <c r="CV7" s="429"/>
      <c r="CW7" s="429"/>
      <c r="CX7" s="429"/>
      <c r="CY7" s="429"/>
      <c r="CZ7" s="429"/>
      <c r="DA7" s="430"/>
      <c r="DB7" s="428">
        <v>11502635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547406</v>
      </c>
      <c r="BO8" s="429"/>
      <c r="BP8" s="429"/>
      <c r="BQ8" s="429"/>
      <c r="BR8" s="429"/>
      <c r="BS8" s="429"/>
      <c r="BT8" s="429"/>
      <c r="BU8" s="430"/>
      <c r="BV8" s="428">
        <v>623626</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0.89</v>
      </c>
      <c r="CU8" s="469"/>
      <c r="CV8" s="469"/>
      <c r="CW8" s="469"/>
      <c r="CX8" s="469"/>
      <c r="CY8" s="469"/>
      <c r="CZ8" s="469"/>
      <c r="DA8" s="470"/>
      <c r="DB8" s="468">
        <v>0.88</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55812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-76220</v>
      </c>
      <c r="BO9" s="429"/>
      <c r="BP9" s="429"/>
      <c r="BQ9" s="429"/>
      <c r="BR9" s="429"/>
      <c r="BS9" s="429"/>
      <c r="BT9" s="429"/>
      <c r="BU9" s="430"/>
      <c r="BV9" s="428">
        <v>185677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11.6</v>
      </c>
      <c r="CU9" s="426"/>
      <c r="CV9" s="426"/>
      <c r="CW9" s="426"/>
      <c r="CX9" s="426"/>
      <c r="CY9" s="426"/>
      <c r="CZ9" s="426"/>
      <c r="DA9" s="427"/>
      <c r="DB9" s="425">
        <v>11.2</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55012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610805</v>
      </c>
      <c r="BO10" s="429"/>
      <c r="BP10" s="429"/>
      <c r="BQ10" s="429"/>
      <c r="BR10" s="429"/>
      <c r="BS10" s="429"/>
      <c r="BT10" s="429"/>
      <c r="BU10" s="430"/>
      <c r="BV10" s="428">
        <v>519224</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108</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57103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93</v>
      </c>
      <c r="AV12" s="461"/>
      <c r="AW12" s="461"/>
      <c r="AX12" s="461"/>
      <c r="AY12" s="462" t="s">
        <v>134</v>
      </c>
      <c r="AZ12" s="463"/>
      <c r="BA12" s="463"/>
      <c r="BB12" s="463"/>
      <c r="BC12" s="463"/>
      <c r="BD12" s="463"/>
      <c r="BE12" s="463"/>
      <c r="BF12" s="463"/>
      <c r="BG12" s="463"/>
      <c r="BH12" s="463"/>
      <c r="BI12" s="463"/>
      <c r="BJ12" s="463"/>
      <c r="BK12" s="463"/>
      <c r="BL12" s="463"/>
      <c r="BM12" s="464"/>
      <c r="BN12" s="428">
        <v>600000</v>
      </c>
      <c r="BO12" s="429"/>
      <c r="BP12" s="429"/>
      <c r="BQ12" s="429"/>
      <c r="BR12" s="429"/>
      <c r="BS12" s="429"/>
      <c r="BT12" s="429"/>
      <c r="BU12" s="430"/>
      <c r="BV12" s="428">
        <v>400000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56392</v>
      </c>
      <c r="S13" s="510"/>
      <c r="T13" s="510"/>
      <c r="U13" s="510"/>
      <c r="V13" s="511"/>
      <c r="W13" s="444" t="s">
        <v>138</v>
      </c>
      <c r="X13" s="445"/>
      <c r="Y13" s="445"/>
      <c r="Z13" s="445"/>
      <c r="AA13" s="445"/>
      <c r="AB13" s="435"/>
      <c r="AC13" s="479">
        <v>437</v>
      </c>
      <c r="AD13" s="480"/>
      <c r="AE13" s="480"/>
      <c r="AF13" s="480"/>
      <c r="AG13" s="519"/>
      <c r="AH13" s="479">
        <v>522</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-65415</v>
      </c>
      <c r="BO13" s="429"/>
      <c r="BP13" s="429"/>
      <c r="BQ13" s="429"/>
      <c r="BR13" s="429"/>
      <c r="BS13" s="429"/>
      <c r="BT13" s="429"/>
      <c r="BU13" s="430"/>
      <c r="BV13" s="428">
        <v>304901</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2.1</v>
      </c>
      <c r="CU13" s="426"/>
      <c r="CV13" s="426"/>
      <c r="CW13" s="426"/>
      <c r="CX13" s="426"/>
      <c r="CY13" s="426"/>
      <c r="CZ13" s="426"/>
      <c r="DA13" s="427"/>
      <c r="DB13" s="425">
        <v>1.2</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143</v>
      </c>
      <c r="M14" s="507"/>
      <c r="N14" s="507"/>
      <c r="O14" s="507"/>
      <c r="P14" s="507"/>
      <c r="Q14" s="508"/>
      <c r="R14" s="509">
        <v>57273</v>
      </c>
      <c r="S14" s="510"/>
      <c r="T14" s="510"/>
      <c r="U14" s="510"/>
      <c r="V14" s="511"/>
      <c r="W14" s="418"/>
      <c r="X14" s="419"/>
      <c r="Y14" s="419"/>
      <c r="Z14" s="419"/>
      <c r="AA14" s="419"/>
      <c r="AB14" s="408"/>
      <c r="AC14" s="512">
        <v>1.7</v>
      </c>
      <c r="AD14" s="513"/>
      <c r="AE14" s="513"/>
      <c r="AF14" s="513"/>
      <c r="AG14" s="514"/>
      <c r="AH14" s="512">
        <v>2.1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24.6</v>
      </c>
      <c r="CU14" s="524"/>
      <c r="CV14" s="524"/>
      <c r="CW14" s="524"/>
      <c r="CX14" s="524"/>
      <c r="CY14" s="524"/>
      <c r="CZ14" s="524"/>
      <c r="DA14" s="525"/>
      <c r="DB14" s="523">
        <v>13.7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137</v>
      </c>
      <c r="N15" s="517"/>
      <c r="O15" s="517"/>
      <c r="P15" s="517"/>
      <c r="Q15" s="518"/>
      <c r="R15" s="509">
        <v>56452</v>
      </c>
      <c r="S15" s="510"/>
      <c r="T15" s="510"/>
      <c r="U15" s="510"/>
      <c r="V15" s="511"/>
      <c r="W15" s="444" t="s">
        <v>145</v>
      </c>
      <c r="X15" s="445"/>
      <c r="Y15" s="445"/>
      <c r="Z15" s="445"/>
      <c r="AA15" s="445"/>
      <c r="AB15" s="435"/>
      <c r="AC15" s="479">
        <v>8403</v>
      </c>
      <c r="AD15" s="480"/>
      <c r="AE15" s="480"/>
      <c r="AF15" s="480"/>
      <c r="AG15" s="519"/>
      <c r="AH15" s="479">
        <v>8359</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7846791</v>
      </c>
      <c r="BO15" s="392"/>
      <c r="BP15" s="392"/>
      <c r="BQ15" s="392"/>
      <c r="BR15" s="392"/>
      <c r="BS15" s="392"/>
      <c r="BT15" s="392"/>
      <c r="BU15" s="393"/>
      <c r="BV15" s="391">
        <v>7505401</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33.4</v>
      </c>
      <c r="AD16" s="513"/>
      <c r="AE16" s="513"/>
      <c r="AF16" s="513"/>
      <c r="AG16" s="514"/>
      <c r="AH16" s="512">
        <v>34</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8659084</v>
      </c>
      <c r="BO16" s="429"/>
      <c r="BP16" s="429"/>
      <c r="BQ16" s="429"/>
      <c r="BR16" s="429"/>
      <c r="BS16" s="429"/>
      <c r="BT16" s="429"/>
      <c r="BU16" s="430"/>
      <c r="BV16" s="428">
        <v>8514658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16348</v>
      </c>
      <c r="AD17" s="480"/>
      <c r="AE17" s="480"/>
      <c r="AF17" s="480"/>
      <c r="AG17" s="519"/>
      <c r="AH17" s="479">
        <v>15710</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10086525</v>
      </c>
      <c r="BO17" s="429"/>
      <c r="BP17" s="429"/>
      <c r="BQ17" s="429"/>
      <c r="BR17" s="429"/>
      <c r="BS17" s="429"/>
      <c r="BT17" s="429"/>
      <c r="BU17" s="430"/>
      <c r="BV17" s="428">
        <v>9629419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89.35</v>
      </c>
      <c r="M18" s="541"/>
      <c r="N18" s="541"/>
      <c r="O18" s="541"/>
      <c r="P18" s="541"/>
      <c r="Q18" s="541"/>
      <c r="R18" s="542"/>
      <c r="S18" s="542"/>
      <c r="T18" s="542"/>
      <c r="U18" s="542"/>
      <c r="V18" s="543"/>
      <c r="W18" s="446"/>
      <c r="X18" s="447"/>
      <c r="Y18" s="447"/>
      <c r="Z18" s="447"/>
      <c r="AA18" s="447"/>
      <c r="AB18" s="438"/>
      <c r="AC18" s="544">
        <v>64.900000000000006</v>
      </c>
      <c r="AD18" s="545"/>
      <c r="AE18" s="545"/>
      <c r="AF18" s="545"/>
      <c r="AG18" s="546"/>
      <c r="AH18" s="544">
        <v>63.9</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11294735</v>
      </c>
      <c r="BO18" s="429"/>
      <c r="BP18" s="429"/>
      <c r="BQ18" s="429"/>
      <c r="BR18" s="429"/>
      <c r="BS18" s="429"/>
      <c r="BT18" s="429"/>
      <c r="BU18" s="430"/>
      <c r="BV18" s="428">
        <v>10880716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625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15006451</v>
      </c>
      <c r="BO19" s="429"/>
      <c r="BP19" s="429"/>
      <c r="BQ19" s="429"/>
      <c r="BR19" s="429"/>
      <c r="BS19" s="429"/>
      <c r="BT19" s="429"/>
      <c r="BU19" s="430"/>
      <c r="BV19" s="428">
        <v>14723502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23757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21049165</v>
      </c>
      <c r="BO23" s="429"/>
      <c r="BP23" s="429"/>
      <c r="BQ23" s="429"/>
      <c r="BR23" s="429"/>
      <c r="BS23" s="429"/>
      <c r="BT23" s="429"/>
      <c r="BU23" s="430"/>
      <c r="BV23" s="428">
        <v>20278901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9350</v>
      </c>
      <c r="R24" s="480"/>
      <c r="S24" s="480"/>
      <c r="T24" s="480"/>
      <c r="U24" s="480"/>
      <c r="V24" s="519"/>
      <c r="W24" s="578"/>
      <c r="X24" s="566"/>
      <c r="Y24" s="567"/>
      <c r="Z24" s="478" t="s">
        <v>169</v>
      </c>
      <c r="AA24" s="458"/>
      <c r="AB24" s="458"/>
      <c r="AC24" s="458"/>
      <c r="AD24" s="458"/>
      <c r="AE24" s="458"/>
      <c r="AF24" s="458"/>
      <c r="AG24" s="459"/>
      <c r="AH24" s="479">
        <v>385</v>
      </c>
      <c r="AI24" s="480"/>
      <c r="AJ24" s="480"/>
      <c r="AK24" s="480"/>
      <c r="AL24" s="519"/>
      <c r="AM24" s="479">
        <v>1192345</v>
      </c>
      <c r="AN24" s="480"/>
      <c r="AO24" s="480"/>
      <c r="AP24" s="480"/>
      <c r="AQ24" s="480"/>
      <c r="AR24" s="519"/>
      <c r="AS24" s="479">
        <v>3097</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14744547</v>
      </c>
      <c r="BO24" s="429"/>
      <c r="BP24" s="429"/>
      <c r="BQ24" s="429"/>
      <c r="BR24" s="429"/>
      <c r="BS24" s="429"/>
      <c r="BT24" s="429"/>
      <c r="BU24" s="430"/>
      <c r="BV24" s="428">
        <v>14907897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1</v>
      </c>
      <c r="M25" s="480"/>
      <c r="N25" s="480"/>
      <c r="O25" s="480"/>
      <c r="P25" s="519"/>
      <c r="Q25" s="479">
        <v>7600</v>
      </c>
      <c r="R25" s="480"/>
      <c r="S25" s="480"/>
      <c r="T25" s="480"/>
      <c r="U25" s="480"/>
      <c r="V25" s="519"/>
      <c r="W25" s="578"/>
      <c r="X25" s="566"/>
      <c r="Y25" s="567"/>
      <c r="Z25" s="478" t="s">
        <v>172</v>
      </c>
      <c r="AA25" s="458"/>
      <c r="AB25" s="458"/>
      <c r="AC25" s="458"/>
      <c r="AD25" s="458"/>
      <c r="AE25" s="458"/>
      <c r="AF25" s="458"/>
      <c r="AG25" s="459"/>
      <c r="AH25" s="479">
        <v>65</v>
      </c>
      <c r="AI25" s="480"/>
      <c r="AJ25" s="480"/>
      <c r="AK25" s="480"/>
      <c r="AL25" s="519"/>
      <c r="AM25" s="479">
        <v>186745</v>
      </c>
      <c r="AN25" s="480"/>
      <c r="AO25" s="480"/>
      <c r="AP25" s="480"/>
      <c r="AQ25" s="480"/>
      <c r="AR25" s="519"/>
      <c r="AS25" s="479">
        <v>2873</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4055799</v>
      </c>
      <c r="BO25" s="392"/>
      <c r="BP25" s="392"/>
      <c r="BQ25" s="392"/>
      <c r="BR25" s="392"/>
      <c r="BS25" s="392"/>
      <c r="BT25" s="392"/>
      <c r="BU25" s="393"/>
      <c r="BV25" s="391">
        <v>2728552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174</v>
      </c>
      <c r="F26" s="458"/>
      <c r="G26" s="458"/>
      <c r="H26" s="458"/>
      <c r="I26" s="458"/>
      <c r="J26" s="458"/>
      <c r="K26" s="459"/>
      <c r="L26" s="479">
        <v>1</v>
      </c>
      <c r="M26" s="480"/>
      <c r="N26" s="480"/>
      <c r="O26" s="480"/>
      <c r="P26" s="519"/>
      <c r="Q26" s="479">
        <v>6700</v>
      </c>
      <c r="R26" s="480"/>
      <c r="S26" s="480"/>
      <c r="T26" s="480"/>
      <c r="U26" s="480"/>
      <c r="V26" s="519"/>
      <c r="W26" s="578"/>
      <c r="X26" s="566"/>
      <c r="Y26" s="567"/>
      <c r="Z26" s="478" t="s">
        <v>175</v>
      </c>
      <c r="AA26" s="588"/>
      <c r="AB26" s="588"/>
      <c r="AC26" s="588"/>
      <c r="AD26" s="588"/>
      <c r="AE26" s="588"/>
      <c r="AF26" s="588"/>
      <c r="AG26" s="589"/>
      <c r="AH26" s="479">
        <v>10</v>
      </c>
      <c r="AI26" s="480"/>
      <c r="AJ26" s="480"/>
      <c r="AK26" s="480"/>
      <c r="AL26" s="519"/>
      <c r="AM26" s="479">
        <v>37040</v>
      </c>
      <c r="AN26" s="480"/>
      <c r="AO26" s="480"/>
      <c r="AP26" s="480"/>
      <c r="AQ26" s="480"/>
      <c r="AR26" s="519"/>
      <c r="AS26" s="479">
        <v>3704</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136</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177</v>
      </c>
      <c r="F27" s="458"/>
      <c r="G27" s="458"/>
      <c r="H27" s="458"/>
      <c r="I27" s="458"/>
      <c r="J27" s="458"/>
      <c r="K27" s="459"/>
      <c r="L27" s="479">
        <v>1</v>
      </c>
      <c r="M27" s="480"/>
      <c r="N27" s="480"/>
      <c r="O27" s="480"/>
      <c r="P27" s="519"/>
      <c r="Q27" s="479">
        <v>4750</v>
      </c>
      <c r="R27" s="480"/>
      <c r="S27" s="480"/>
      <c r="T27" s="480"/>
      <c r="U27" s="480"/>
      <c r="V27" s="519"/>
      <c r="W27" s="578"/>
      <c r="X27" s="566"/>
      <c r="Y27" s="567"/>
      <c r="Z27" s="478" t="s">
        <v>178</v>
      </c>
      <c r="AA27" s="458"/>
      <c r="AB27" s="458"/>
      <c r="AC27" s="458"/>
      <c r="AD27" s="458"/>
      <c r="AE27" s="458"/>
      <c r="AF27" s="458"/>
      <c r="AG27" s="459"/>
      <c r="AH27" s="479" t="s">
        <v>136</v>
      </c>
      <c r="AI27" s="480"/>
      <c r="AJ27" s="480"/>
      <c r="AK27" s="480"/>
      <c r="AL27" s="519"/>
      <c r="AM27" s="479" t="s">
        <v>136</v>
      </c>
      <c r="AN27" s="480"/>
      <c r="AO27" s="480"/>
      <c r="AP27" s="480"/>
      <c r="AQ27" s="480"/>
      <c r="AR27" s="519"/>
      <c r="AS27" s="479" t="s">
        <v>136</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t="s">
        <v>136</v>
      </c>
      <c r="BO27" s="602"/>
      <c r="BP27" s="602"/>
      <c r="BQ27" s="602"/>
      <c r="BR27" s="602"/>
      <c r="BS27" s="602"/>
      <c r="BT27" s="602"/>
      <c r="BU27" s="603"/>
      <c r="BV27" s="601" t="s">
        <v>136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180</v>
      </c>
      <c r="F28" s="458"/>
      <c r="G28" s="458"/>
      <c r="H28" s="458"/>
      <c r="I28" s="458"/>
      <c r="J28" s="458"/>
      <c r="K28" s="459"/>
      <c r="L28" s="479">
        <v>1</v>
      </c>
      <c r="M28" s="480"/>
      <c r="N28" s="480"/>
      <c r="O28" s="480"/>
      <c r="P28" s="519"/>
      <c r="Q28" s="479">
        <v>4150</v>
      </c>
      <c r="R28" s="480"/>
      <c r="S28" s="480"/>
      <c r="T28" s="480"/>
      <c r="U28" s="480"/>
      <c r="V28" s="519"/>
      <c r="W28" s="578"/>
      <c r="X28" s="566"/>
      <c r="Y28" s="567"/>
      <c r="Z28" s="478" t="s">
        <v>181</v>
      </c>
      <c r="AA28" s="458"/>
      <c r="AB28" s="458"/>
      <c r="AC28" s="458"/>
      <c r="AD28" s="458"/>
      <c r="AE28" s="458"/>
      <c r="AF28" s="458"/>
      <c r="AG28" s="459"/>
      <c r="AH28" s="479" t="s">
        <v>136</v>
      </c>
      <c r="AI28" s="480"/>
      <c r="AJ28" s="480"/>
      <c r="AK28" s="480"/>
      <c r="AL28" s="519"/>
      <c r="AM28" s="479" t="s">
        <v>182</v>
      </c>
      <c r="AN28" s="480"/>
      <c r="AO28" s="480"/>
      <c r="AP28" s="480"/>
      <c r="AQ28" s="480"/>
      <c r="AR28" s="519"/>
      <c r="AS28" s="479" t="s">
        <v>136</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1923748</v>
      </c>
      <c r="BO28" s="392"/>
      <c r="BP28" s="392"/>
      <c r="BQ28" s="392"/>
      <c r="BR28" s="392"/>
      <c r="BS28" s="392"/>
      <c r="BT28" s="392"/>
      <c r="BU28" s="393"/>
      <c r="BV28" s="391">
        <v>1912943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184</v>
      </c>
      <c r="F29" s="458"/>
      <c r="G29" s="458"/>
      <c r="H29" s="458"/>
      <c r="I29" s="458"/>
      <c r="J29" s="458"/>
      <c r="K29" s="459"/>
      <c r="L29" s="479">
        <v>18</v>
      </c>
      <c r="M29" s="480"/>
      <c r="N29" s="480"/>
      <c r="O29" s="480"/>
      <c r="P29" s="519"/>
      <c r="Q29" s="479">
        <v>3770</v>
      </c>
      <c r="R29" s="480"/>
      <c r="S29" s="480"/>
      <c r="T29" s="480"/>
      <c r="U29" s="480"/>
      <c r="V29" s="519"/>
      <c r="W29" s="579"/>
      <c r="X29" s="580"/>
      <c r="Y29" s="581"/>
      <c r="Z29" s="478" t="s">
        <v>185</v>
      </c>
      <c r="AA29" s="458"/>
      <c r="AB29" s="458"/>
      <c r="AC29" s="458"/>
      <c r="AD29" s="458"/>
      <c r="AE29" s="458"/>
      <c r="AF29" s="458"/>
      <c r="AG29" s="459"/>
      <c r="AH29" s="479">
        <v>385</v>
      </c>
      <c r="AI29" s="480"/>
      <c r="AJ29" s="480"/>
      <c r="AK29" s="480"/>
      <c r="AL29" s="519"/>
      <c r="AM29" s="479">
        <v>1192345</v>
      </c>
      <c r="AN29" s="480"/>
      <c r="AO29" s="480"/>
      <c r="AP29" s="480"/>
      <c r="AQ29" s="480"/>
      <c r="AR29" s="519"/>
      <c r="AS29" s="479">
        <v>3097</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799089</v>
      </c>
      <c r="BO29" s="429"/>
      <c r="BP29" s="429"/>
      <c r="BQ29" s="429"/>
      <c r="BR29" s="429"/>
      <c r="BS29" s="429"/>
      <c r="BT29" s="429"/>
      <c r="BU29" s="430"/>
      <c r="BV29" s="428">
        <v>763369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99.2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1277551</v>
      </c>
      <c r="BO30" s="602"/>
      <c r="BP30" s="602"/>
      <c r="BQ30" s="602"/>
      <c r="BR30" s="602"/>
      <c r="BS30" s="602"/>
      <c r="BT30" s="602"/>
      <c r="BU30" s="603"/>
      <c r="BV30" s="601">
        <v>1948064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195</v>
      </c>
      <c r="X33" s="417"/>
      <c r="Y33" s="417"/>
      <c r="Z33" s="417"/>
      <c r="AA33" s="417"/>
      <c r="AB33" s="417"/>
      <c r="AC33" s="417"/>
      <c r="AD33" s="417"/>
      <c r="AE33" s="417"/>
      <c r="AF33" s="417"/>
      <c r="AG33" s="417"/>
      <c r="AH33" s="417"/>
      <c r="AI33" s="417"/>
      <c r="AJ33" s="417"/>
      <c r="AK33" s="417"/>
      <c r="AL33" s="215"/>
      <c r="AM33" s="452" t="s">
        <v>196</v>
      </c>
      <c r="AN33" s="452"/>
      <c r="AO33" s="417" t="s">
        <v>195</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194</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IF('各会計、関係団体の財政状況及び健全化判断比率'!B36="","",'各会計、関係団体の財政状況及び健全化判断比率'!B36)</f>
        <v>国民宿舎特別会計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周南地区衛生施設組合（一般会計）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下松市水産振興基金協会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介護保険特別会計（保険事業勘定）</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IF('各会計、関係団体の財政状況及び健全化判断比率'!B33="","",'各会計、関係団体の財政状況及び健全化判断比率'!B33)</f>
        <v>簡易水道事業会計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周南東部環境施設組合（一般会計）</v>
      </c>
      <c r="BZ35" s="615"/>
      <c r="CA35" s="615"/>
      <c r="CB35" s="615"/>
      <c r="CC35" s="615"/>
      <c r="CD35" s="615"/>
      <c r="CE35" s="615"/>
      <c r="CF35" s="615"/>
      <c r="CG35" s="615"/>
      <c r="CH35" s="615"/>
      <c r="CI35" s="615"/>
      <c r="CJ35" s="615"/>
      <c r="CK35" s="615"/>
      <c r="CL35" s="615"/>
      <c r="CM35" s="615"/>
      <c r="CN35" s="213"/>
      <c r="CO35" s="614">
        <f t="shared" ref="CO35:CO43" si="3">IF(CQ35="","",CO34+1)</f>
        <v>22</v>
      </c>
      <c r="CP35" s="614"/>
      <c r="CQ35" s="615" t="str">
        <f>IF('各会計、関係団体の財政状況及び健全化判断比率'!BS8="","",'各会計、関係団体の財政状況及び健全化判断比率'!BS8)</f>
        <v>下松市笠戸島開発センター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介護保険特別会計（介護サービス事業勘定）</v>
      </c>
      <c r="X36" s="615"/>
      <c r="Y36" s="615"/>
      <c r="Z36" s="615"/>
      <c r="AA36" s="615"/>
      <c r="AB36" s="615"/>
      <c r="AC36" s="615"/>
      <c r="AD36" s="615"/>
      <c r="AE36" s="615"/>
      <c r="AF36" s="615"/>
      <c r="AG36" s="615"/>
      <c r="AH36" s="615"/>
      <c r="AI36" s="615"/>
      <c r="AJ36" s="615"/>
      <c r="AK36" s="615"/>
      <c r="AL36" s="213"/>
      <c r="AM36" s="614">
        <f t="shared" si="0"/>
        <v>8</v>
      </c>
      <c r="AN36" s="614"/>
      <c r="AO36" s="615" t="str">
        <f>IF('各会計、関係団体の財政状況及び健全化判断比率'!B34="","",'各会計、関係団体の財政状況及び健全化判断比率'!B34)</f>
        <v>工業用水道事業会計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周南地区福祉施設組合（一般会計）</v>
      </c>
      <c r="BZ36" s="615"/>
      <c r="CA36" s="615"/>
      <c r="CB36" s="615"/>
      <c r="CC36" s="615"/>
      <c r="CD36" s="615"/>
      <c r="CE36" s="615"/>
      <c r="CF36" s="615"/>
      <c r="CG36" s="615"/>
      <c r="CH36" s="615"/>
      <c r="CI36" s="615"/>
      <c r="CJ36" s="615"/>
      <c r="CK36" s="615"/>
      <c r="CL36" s="615"/>
      <c r="CM36" s="615"/>
      <c r="CN36" s="213"/>
      <c r="CO36" s="614">
        <f t="shared" si="3"/>
        <v>23</v>
      </c>
      <c r="CP36" s="614"/>
      <c r="CQ36" s="615" t="str">
        <f>IF('各会計、関係団体の財政状況及び健全化判断比率'!BS9="","",'各会計、関係団体の財政状況及び健全化判断比率'!BS9)</f>
        <v>下松市施設管理公社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f t="shared" si="0"/>
        <v>9</v>
      </c>
      <c r="AN37" s="614"/>
      <c r="AO37" s="615" t="str">
        <f>IF('各会計、関係団体の財政状況及び健全化判断比率'!B35="","",'各会計、関係団体の財政状況及び健全化判断比率'!B35)</f>
        <v>公共下水道事業会計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山口県市町総合事務組合（非常勤職員公務災害補償特別会計）</v>
      </c>
      <c r="BZ37" s="615"/>
      <c r="CA37" s="615"/>
      <c r="CB37" s="615"/>
      <c r="CC37" s="615"/>
      <c r="CD37" s="615"/>
      <c r="CE37" s="615"/>
      <c r="CF37" s="615"/>
      <c r="CG37" s="615"/>
      <c r="CH37" s="615"/>
      <c r="CI37" s="615"/>
      <c r="CJ37" s="615"/>
      <c r="CK37" s="615"/>
      <c r="CL37" s="615"/>
      <c r="CM37" s="615"/>
      <c r="CN37" s="213"/>
      <c r="CO37" s="614">
        <f t="shared" si="3"/>
        <v>24</v>
      </c>
      <c r="CP37" s="614"/>
      <c r="CQ37" s="615" t="str">
        <f>IF('各会計、関係団体の財政状況及び健全化判断比率'!BS10="","",'各会計、関係団体の財政状況及び健全化判断比率'!BS10)</f>
        <v>下松市文化振興財団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山口県市町総合事務組合（山口県市町公平委員会特別会計）</v>
      </c>
      <c r="BZ38" s="615"/>
      <c r="CA38" s="615"/>
      <c r="CB38" s="615"/>
      <c r="CC38" s="615"/>
      <c r="CD38" s="615"/>
      <c r="CE38" s="615"/>
      <c r="CF38" s="615"/>
      <c r="CG38" s="615"/>
      <c r="CH38" s="615"/>
      <c r="CI38" s="615"/>
      <c r="CJ38" s="615"/>
      <c r="CK38" s="615"/>
      <c r="CL38" s="615"/>
      <c r="CM38" s="615"/>
      <c r="CN38" s="213"/>
      <c r="CO38" s="614">
        <f t="shared" si="3"/>
        <v>25</v>
      </c>
      <c r="CP38" s="614"/>
      <c r="CQ38" s="615" t="str">
        <f>IF('各会計、関係団体の財政状況及び健全化判断比率'!BS11="","",'各会計、関係団体の財政状況及び健全化判断比率'!BS11)</f>
        <v>下松市土地開発公社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〇</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山口県市町総合事務組合（山口県自治会館管理特別会計）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17</v>
      </c>
      <c r="BX40" s="614"/>
      <c r="BY40" s="615" t="str">
        <f>IF('各会計、関係団体の財政状況及び健全化判断比率'!B74="","",'各会計、関係団体の財政状況及び健全化判断比率'!B74)</f>
        <v>山口県市町総合事務組合（一般会計）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18</v>
      </c>
      <c r="BX41" s="614"/>
      <c r="BY41" s="615" t="str">
        <f>IF('各会計、関係団体の財政状況及び健全化判断比率'!B75="","",'各会計、関係団体の財政状況及び健全化判断比率'!B75)</f>
        <v>山口県市町総合事務組合（交通災害共済特別会計）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19</v>
      </c>
      <c r="BX42" s="614"/>
      <c r="BY42" s="615" t="str">
        <f>IF('各会計、関係団体の財政状況及び健全化判断比率'!B76="","",'各会計、関係団体の財政状況及び健全化判断比率'!B76)</f>
        <v>山口県後期高齢者医療広域連合（一般会計）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20</v>
      </c>
      <c r="BX43" s="614"/>
      <c r="BY43" s="615" t="str">
        <f>IF('各会計、関係団体の財政状況及び健全化判断比率'!B77="","",'各会計、関係団体の財政状況及び健全化判断比率'!B77)</f>
        <v>山口県後期高齢者医療広域連合（後期高齢者医療事務会計）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HoQYwunjmKLmVN+c7t2fnYvCXabkixR6qp0u/O51r1fw1ulr7fv9Alnf24n/6TCIlP0hIqK4jJ/H8F/M1g3+Fw==" saltValue="Fe7cqkoN2eCHFv9KTeAy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06" t="s">
        <v>562</v>
      </c>
      <c r="D34" s="1206"/>
      <c r="E34" s="1207"/>
      <c r="F34" s="32">
        <v>9.6300000000000008</v>
      </c>
      <c r="G34" s="33">
        <v>10.73</v>
      </c>
      <c r="H34" s="33">
        <v>11.7</v>
      </c>
      <c r="I34" s="33">
        <v>12</v>
      </c>
      <c r="J34" s="34">
        <v>11.75</v>
      </c>
      <c r="K34" s="22"/>
      <c r="L34" s="22"/>
      <c r="M34" s="22"/>
      <c r="N34" s="22"/>
      <c r="O34" s="22"/>
      <c r="P34" s="22"/>
    </row>
    <row r="35" spans="1:16" ht="39" customHeight="1">
      <c r="A35" s="22"/>
      <c r="B35" s="35"/>
      <c r="C35" s="1200" t="s">
        <v>563</v>
      </c>
      <c r="D35" s="1201"/>
      <c r="E35" s="1202"/>
      <c r="F35" s="36">
        <v>4.74</v>
      </c>
      <c r="G35" s="37">
        <v>4.97</v>
      </c>
      <c r="H35" s="37">
        <v>5.2</v>
      </c>
      <c r="I35" s="37">
        <v>5.42</v>
      </c>
      <c r="J35" s="38">
        <v>5.47</v>
      </c>
      <c r="K35" s="22"/>
      <c r="L35" s="22"/>
      <c r="M35" s="22"/>
      <c r="N35" s="22"/>
      <c r="O35" s="22"/>
      <c r="P35" s="22"/>
    </row>
    <row r="36" spans="1:16" ht="39" customHeight="1">
      <c r="A36" s="22"/>
      <c r="B36" s="35"/>
      <c r="C36" s="1200" t="s">
        <v>564</v>
      </c>
      <c r="D36" s="1201"/>
      <c r="E36" s="1202"/>
      <c r="F36" s="36">
        <v>4.88</v>
      </c>
      <c r="G36" s="37">
        <v>5.14</v>
      </c>
      <c r="H36" s="37">
        <v>3.8</v>
      </c>
      <c r="I36" s="37">
        <v>5.42</v>
      </c>
      <c r="J36" s="38">
        <v>4.72</v>
      </c>
      <c r="K36" s="22"/>
      <c r="L36" s="22"/>
      <c r="M36" s="22"/>
      <c r="N36" s="22"/>
      <c r="O36" s="22"/>
      <c r="P36" s="22"/>
    </row>
    <row r="37" spans="1:16" ht="39" customHeight="1">
      <c r="A37" s="22"/>
      <c r="B37" s="35"/>
      <c r="C37" s="1200" t="s">
        <v>565</v>
      </c>
      <c r="D37" s="1201"/>
      <c r="E37" s="1202"/>
      <c r="F37" s="36">
        <v>1.31</v>
      </c>
      <c r="G37" s="37">
        <v>2.12</v>
      </c>
      <c r="H37" s="37">
        <v>2.79</v>
      </c>
      <c r="I37" s="37">
        <v>3.64</v>
      </c>
      <c r="J37" s="38">
        <v>3.71</v>
      </c>
      <c r="K37" s="22"/>
      <c r="L37" s="22"/>
      <c r="M37" s="22"/>
      <c r="N37" s="22"/>
      <c r="O37" s="22"/>
      <c r="P37" s="22"/>
    </row>
    <row r="38" spans="1:16" ht="39" customHeight="1">
      <c r="A38" s="22"/>
      <c r="B38" s="35"/>
      <c r="C38" s="1200" t="s">
        <v>566</v>
      </c>
      <c r="D38" s="1201"/>
      <c r="E38" s="1202"/>
      <c r="F38" s="36">
        <v>0.42</v>
      </c>
      <c r="G38" s="37">
        <v>0.82</v>
      </c>
      <c r="H38" s="37">
        <v>1.07</v>
      </c>
      <c r="I38" s="37">
        <v>1.03</v>
      </c>
      <c r="J38" s="38">
        <v>1.43</v>
      </c>
      <c r="K38" s="22"/>
      <c r="L38" s="22"/>
      <c r="M38" s="22"/>
      <c r="N38" s="22"/>
      <c r="O38" s="22"/>
      <c r="P38" s="22"/>
    </row>
    <row r="39" spans="1:16" ht="39" customHeight="1">
      <c r="A39" s="22"/>
      <c r="B39" s="35"/>
      <c r="C39" s="1200" t="s">
        <v>567</v>
      </c>
      <c r="D39" s="1201"/>
      <c r="E39" s="1202"/>
      <c r="F39" s="36">
        <v>2.4700000000000002</v>
      </c>
      <c r="G39" s="37">
        <v>2.68</v>
      </c>
      <c r="H39" s="37">
        <v>4.43</v>
      </c>
      <c r="I39" s="37">
        <v>2.36</v>
      </c>
      <c r="J39" s="38">
        <v>1.36</v>
      </c>
      <c r="K39" s="22"/>
      <c r="L39" s="22"/>
      <c r="M39" s="22"/>
      <c r="N39" s="22"/>
      <c r="O39" s="22"/>
      <c r="P39" s="22"/>
    </row>
    <row r="40" spans="1:16" ht="39" customHeight="1">
      <c r="A40" s="22"/>
      <c r="B40" s="35"/>
      <c r="C40" s="1200" t="s">
        <v>568</v>
      </c>
      <c r="D40" s="1201"/>
      <c r="E40" s="1202"/>
      <c r="F40" s="36">
        <v>0.35</v>
      </c>
      <c r="G40" s="37">
        <v>0.39</v>
      </c>
      <c r="H40" s="37">
        <v>0.4</v>
      </c>
      <c r="I40" s="37">
        <v>0.4</v>
      </c>
      <c r="J40" s="38">
        <v>0.4</v>
      </c>
      <c r="K40" s="22"/>
      <c r="L40" s="22"/>
      <c r="M40" s="22"/>
      <c r="N40" s="22"/>
      <c r="O40" s="22"/>
      <c r="P40" s="22"/>
    </row>
    <row r="41" spans="1:16" ht="39" customHeight="1">
      <c r="A41" s="22"/>
      <c r="B41" s="35"/>
      <c r="C41" s="1200" t="s">
        <v>569</v>
      </c>
      <c r="D41" s="1201"/>
      <c r="E41" s="1202"/>
      <c r="F41" s="36">
        <v>0</v>
      </c>
      <c r="G41" s="37">
        <v>0.01</v>
      </c>
      <c r="H41" s="37">
        <v>0.01</v>
      </c>
      <c r="I41" s="37">
        <v>0.23</v>
      </c>
      <c r="J41" s="38">
        <v>0.23</v>
      </c>
      <c r="K41" s="22"/>
      <c r="L41" s="22"/>
      <c r="M41" s="22"/>
      <c r="N41" s="22"/>
      <c r="O41" s="22"/>
      <c r="P41" s="22"/>
    </row>
    <row r="42" spans="1:16" ht="39" customHeight="1">
      <c r="A42" s="22"/>
      <c r="B42" s="39"/>
      <c r="C42" s="1200" t="s">
        <v>570</v>
      </c>
      <c r="D42" s="1201"/>
      <c r="E42" s="1202"/>
      <c r="F42" s="36" t="s">
        <v>513</v>
      </c>
      <c r="G42" s="37" t="s">
        <v>513</v>
      </c>
      <c r="H42" s="37" t="s">
        <v>513</v>
      </c>
      <c r="I42" s="37" t="s">
        <v>513</v>
      </c>
      <c r="J42" s="38" t="s">
        <v>513</v>
      </c>
      <c r="K42" s="22"/>
      <c r="L42" s="22"/>
      <c r="M42" s="22"/>
      <c r="N42" s="22"/>
      <c r="O42" s="22"/>
      <c r="P42" s="22"/>
    </row>
    <row r="43" spans="1:16" ht="39" customHeight="1" thickBot="1">
      <c r="A43" s="22"/>
      <c r="B43" s="40"/>
      <c r="C43" s="1203" t="s">
        <v>571</v>
      </c>
      <c r="D43" s="1204"/>
      <c r="E43" s="1205"/>
      <c r="F43" s="41">
        <v>0.06</v>
      </c>
      <c r="G43" s="42">
        <v>0.08</v>
      </c>
      <c r="H43" s="42">
        <v>0.25</v>
      </c>
      <c r="I43" s="42">
        <v>0.11</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EH+QAdZZAg2XPJp6G7xFe3NkF3qJOl4Pot3hFij6SZ8OO18Vx5vhbHvhFRd1kJc0OVFNtOZzJAKHfm4ABE2A==" saltValue="WbEBAuyDvO/KlPktd2Q7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0" zoomScaleNormal="70" zoomScaleSheetLayoutView="55" workbookViewId="0">
      <selection activeCell="O60" sqref="O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08" t="s">
        <v>11</v>
      </c>
      <c r="C45" s="1209"/>
      <c r="D45" s="58"/>
      <c r="E45" s="1214" t="s">
        <v>12</v>
      </c>
      <c r="F45" s="1214"/>
      <c r="G45" s="1214"/>
      <c r="H45" s="1214"/>
      <c r="I45" s="1214"/>
      <c r="J45" s="1215"/>
      <c r="K45" s="59">
        <v>1502</v>
      </c>
      <c r="L45" s="60">
        <v>1470</v>
      </c>
      <c r="M45" s="60">
        <v>1530</v>
      </c>
      <c r="N45" s="60">
        <v>1683</v>
      </c>
      <c r="O45" s="61">
        <v>1778</v>
      </c>
      <c r="P45" s="48"/>
      <c r="Q45" s="48"/>
      <c r="R45" s="48"/>
      <c r="S45" s="48"/>
      <c r="T45" s="48"/>
      <c r="U45" s="48"/>
    </row>
    <row r="46" spans="1:21" ht="30.75" customHeight="1">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c r="A48" s="48"/>
      <c r="B48" s="1210"/>
      <c r="C48" s="1211"/>
      <c r="D48" s="62"/>
      <c r="E48" s="1216" t="s">
        <v>15</v>
      </c>
      <c r="F48" s="1216"/>
      <c r="G48" s="1216"/>
      <c r="H48" s="1216"/>
      <c r="I48" s="1216"/>
      <c r="J48" s="1217"/>
      <c r="K48" s="63">
        <v>318</v>
      </c>
      <c r="L48" s="64">
        <v>298</v>
      </c>
      <c r="M48" s="64">
        <v>291</v>
      </c>
      <c r="N48" s="64">
        <v>293</v>
      </c>
      <c r="O48" s="65">
        <v>298</v>
      </c>
      <c r="P48" s="48"/>
      <c r="Q48" s="48"/>
      <c r="R48" s="48"/>
      <c r="S48" s="48"/>
      <c r="T48" s="48"/>
      <c r="U48" s="48"/>
    </row>
    <row r="49" spans="1:21" ht="30.75" customHeight="1">
      <c r="A49" s="48"/>
      <c r="B49" s="1210"/>
      <c r="C49" s="1211"/>
      <c r="D49" s="62"/>
      <c r="E49" s="1216" t="s">
        <v>16</v>
      </c>
      <c r="F49" s="1216"/>
      <c r="G49" s="1216"/>
      <c r="H49" s="1216"/>
      <c r="I49" s="1216"/>
      <c r="J49" s="1217"/>
      <c r="K49" s="63">
        <v>76</v>
      </c>
      <c r="L49" s="64">
        <v>76</v>
      </c>
      <c r="M49" s="64">
        <v>77</v>
      </c>
      <c r="N49" s="64">
        <v>84</v>
      </c>
      <c r="O49" s="65">
        <v>99</v>
      </c>
      <c r="P49" s="48"/>
      <c r="Q49" s="48"/>
      <c r="R49" s="48"/>
      <c r="S49" s="48"/>
      <c r="T49" s="48"/>
      <c r="U49" s="48"/>
    </row>
    <row r="50" spans="1:21" ht="30.75" customHeight="1">
      <c r="A50" s="48"/>
      <c r="B50" s="1210"/>
      <c r="C50" s="1211"/>
      <c r="D50" s="62"/>
      <c r="E50" s="1216" t="s">
        <v>17</v>
      </c>
      <c r="F50" s="1216"/>
      <c r="G50" s="1216"/>
      <c r="H50" s="1216"/>
      <c r="I50" s="1216"/>
      <c r="J50" s="1217"/>
      <c r="K50" s="63">
        <v>19</v>
      </c>
      <c r="L50" s="64">
        <v>10</v>
      </c>
      <c r="M50" s="64">
        <v>6</v>
      </c>
      <c r="N50" s="64">
        <v>2</v>
      </c>
      <c r="O50" s="65">
        <v>2</v>
      </c>
      <c r="P50" s="48"/>
      <c r="Q50" s="48"/>
      <c r="R50" s="48"/>
      <c r="S50" s="48"/>
      <c r="T50" s="48"/>
      <c r="U50" s="48"/>
    </row>
    <row r="51" spans="1:21" ht="30.75" customHeight="1">
      <c r="A51" s="48"/>
      <c r="B51" s="1212"/>
      <c r="C51" s="1213"/>
      <c r="D51" s="66"/>
      <c r="E51" s="1216" t="s">
        <v>18</v>
      </c>
      <c r="F51" s="1216"/>
      <c r="G51" s="1216"/>
      <c r="H51" s="1216"/>
      <c r="I51" s="1216"/>
      <c r="J51" s="1217"/>
      <c r="K51" s="63" t="s">
        <v>513</v>
      </c>
      <c r="L51" s="64" t="s">
        <v>513</v>
      </c>
      <c r="M51" s="64">
        <v>0</v>
      </c>
      <c r="N51" s="64">
        <v>0</v>
      </c>
      <c r="O51" s="65">
        <v>0</v>
      </c>
      <c r="P51" s="48"/>
      <c r="Q51" s="48"/>
      <c r="R51" s="48"/>
      <c r="S51" s="48"/>
      <c r="T51" s="48"/>
      <c r="U51" s="48"/>
    </row>
    <row r="52" spans="1:21" ht="30.75" customHeight="1">
      <c r="A52" s="48"/>
      <c r="B52" s="1218" t="s">
        <v>19</v>
      </c>
      <c r="C52" s="1219"/>
      <c r="D52" s="66"/>
      <c r="E52" s="1216" t="s">
        <v>20</v>
      </c>
      <c r="F52" s="1216"/>
      <c r="G52" s="1216"/>
      <c r="H52" s="1216"/>
      <c r="I52" s="1216"/>
      <c r="J52" s="1217"/>
      <c r="K52" s="63">
        <v>1916</v>
      </c>
      <c r="L52" s="64">
        <v>1795</v>
      </c>
      <c r="M52" s="64">
        <v>1802</v>
      </c>
      <c r="N52" s="64">
        <v>1852</v>
      </c>
      <c r="O52" s="65">
        <v>1825</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v>
      </c>
      <c r="L53" s="69">
        <v>59</v>
      </c>
      <c r="M53" s="69">
        <v>102</v>
      </c>
      <c r="N53" s="69">
        <v>210</v>
      </c>
      <c r="O53" s="70">
        <v>352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24" t="s">
        <v>25</v>
      </c>
      <c r="C57" s="1225"/>
      <c r="D57" s="1228" t="s">
        <v>26</v>
      </c>
      <c r="E57" s="1229"/>
      <c r="F57" s="1229"/>
      <c r="G57" s="1229"/>
      <c r="H57" s="1229"/>
      <c r="I57" s="1229"/>
      <c r="J57" s="1230"/>
      <c r="K57" s="82" t="s">
        <v>607</v>
      </c>
      <c r="L57" s="83" t="s">
        <v>607</v>
      </c>
      <c r="M57" s="83" t="s">
        <v>607</v>
      </c>
      <c r="N57" s="83" t="s">
        <v>607</v>
      </c>
      <c r="O57" s="84" t="s">
        <v>607</v>
      </c>
    </row>
    <row r="58" spans="1:21" ht="31.5" customHeight="1" thickBot="1">
      <c r="B58" s="1226"/>
      <c r="C58" s="1227"/>
      <c r="D58" s="1231" t="s">
        <v>27</v>
      </c>
      <c r="E58" s="1232"/>
      <c r="F58" s="1232"/>
      <c r="G58" s="1232"/>
      <c r="H58" s="1232"/>
      <c r="I58" s="1232"/>
      <c r="J58" s="1233"/>
      <c r="K58" s="85" t="s">
        <v>607</v>
      </c>
      <c r="L58" s="86" t="s">
        <v>607</v>
      </c>
      <c r="M58" s="86" t="s">
        <v>607</v>
      </c>
      <c r="N58" s="86" t="s">
        <v>607</v>
      </c>
      <c r="O58" s="87" t="s">
        <v>607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fo7Cj5MWNw0evUkhts9hNo+7VRJJNw2UJmL4hhAJEGsR5y5oTApyiZIg0xSk9D4oxnTeIKsKBPXiuLfA4ziRA==" saltValue="u8LSVAis3sAV0JxL2vDU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50" sqref="M50"/>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34" t="s">
        <v>30</v>
      </c>
      <c r="C41" s="1235"/>
      <c r="D41" s="101"/>
      <c r="E41" s="1240" t="s">
        <v>31</v>
      </c>
      <c r="F41" s="1240"/>
      <c r="G41" s="1240"/>
      <c r="H41" s="1241"/>
      <c r="I41" s="102">
        <v>18230</v>
      </c>
      <c r="J41" s="103">
        <v>19655</v>
      </c>
      <c r="K41" s="103">
        <v>20158</v>
      </c>
      <c r="L41" s="103">
        <v>20279</v>
      </c>
      <c r="M41" s="104">
        <v>21049</v>
      </c>
    </row>
    <row r="42" spans="2:13" ht="27.75" customHeight="1">
      <c r="B42" s="1236"/>
      <c r="C42" s="1237"/>
      <c r="D42" s="105"/>
      <c r="E42" s="1242" t="s">
        <v>32</v>
      </c>
      <c r="F42" s="1242"/>
      <c r="G42" s="1242"/>
      <c r="H42" s="1243"/>
      <c r="I42" s="106">
        <v>452</v>
      </c>
      <c r="J42" s="107">
        <v>409</v>
      </c>
      <c r="K42" s="107">
        <v>370</v>
      </c>
      <c r="L42" s="107">
        <v>356</v>
      </c>
      <c r="M42" s="108">
        <v>207</v>
      </c>
    </row>
    <row r="43" spans="2:13" ht="27.75" customHeight="1">
      <c r="B43" s="1236"/>
      <c r="C43" s="1237"/>
      <c r="D43" s="105"/>
      <c r="E43" s="1242" t="s">
        <v>33</v>
      </c>
      <c r="F43" s="1242"/>
      <c r="G43" s="1242"/>
      <c r="H43" s="1243"/>
      <c r="I43" s="106">
        <v>3398</v>
      </c>
      <c r="J43" s="107">
        <v>3719</v>
      </c>
      <c r="K43" s="107">
        <v>4027</v>
      </c>
      <c r="L43" s="107">
        <v>4938</v>
      </c>
      <c r="M43" s="108">
        <v>4958</v>
      </c>
    </row>
    <row r="44" spans="2:13" ht="27.75" customHeight="1">
      <c r="B44" s="1236"/>
      <c r="C44" s="1237"/>
      <c r="D44" s="105"/>
      <c r="E44" s="1242" t="s">
        <v>34</v>
      </c>
      <c r="F44" s="1242"/>
      <c r="G44" s="1242"/>
      <c r="H44" s="1243"/>
      <c r="I44" s="106">
        <v>794</v>
      </c>
      <c r="J44" s="107">
        <v>1045</v>
      </c>
      <c r="K44" s="107">
        <v>1277</v>
      </c>
      <c r="L44" s="107">
        <v>1203</v>
      </c>
      <c r="M44" s="108">
        <v>1116</v>
      </c>
    </row>
    <row r="45" spans="2:13" ht="27.75" customHeight="1">
      <c r="B45" s="1236"/>
      <c r="C45" s="1237"/>
      <c r="D45" s="105"/>
      <c r="E45" s="1242" t="s">
        <v>35</v>
      </c>
      <c r="F45" s="1242"/>
      <c r="G45" s="1242"/>
      <c r="H45" s="1243"/>
      <c r="I45" s="106">
        <v>2312</v>
      </c>
      <c r="J45" s="107">
        <v>2357</v>
      </c>
      <c r="K45" s="107">
        <v>2404</v>
      </c>
      <c r="L45" s="107">
        <v>2459</v>
      </c>
      <c r="M45" s="108">
        <v>2557</v>
      </c>
    </row>
    <row r="46" spans="2:13" ht="27.75" customHeight="1">
      <c r="B46" s="1236"/>
      <c r="C46" s="1237"/>
      <c r="D46" s="109"/>
      <c r="E46" s="1242" t="s">
        <v>36</v>
      </c>
      <c r="F46" s="1242"/>
      <c r="G46" s="1242"/>
      <c r="H46" s="1243"/>
      <c r="I46" s="106" t="s">
        <v>513</v>
      </c>
      <c r="J46" s="107" t="s">
        <v>513</v>
      </c>
      <c r="K46" s="107" t="s">
        <v>513</v>
      </c>
      <c r="L46" s="107" t="s">
        <v>513</v>
      </c>
      <c r="M46" s="108" t="s">
        <v>513</v>
      </c>
    </row>
    <row r="47" spans="2:13" ht="27.75" customHeight="1">
      <c r="B47" s="1236"/>
      <c r="C47" s="1237"/>
      <c r="D47" s="110"/>
      <c r="E47" s="1244" t="s">
        <v>37</v>
      </c>
      <c r="F47" s="1245"/>
      <c r="G47" s="1245"/>
      <c r="H47" s="1246"/>
      <c r="I47" s="106" t="s">
        <v>513</v>
      </c>
      <c r="J47" s="107" t="s">
        <v>513</v>
      </c>
      <c r="K47" s="107" t="s">
        <v>513</v>
      </c>
      <c r="L47" s="107" t="s">
        <v>513</v>
      </c>
      <c r="M47" s="108" t="s">
        <v>513</v>
      </c>
    </row>
    <row r="48" spans="2:13" ht="27.75" customHeight="1">
      <c r="B48" s="1236"/>
      <c r="C48" s="1237"/>
      <c r="D48" s="105"/>
      <c r="E48" s="1242" t="s">
        <v>38</v>
      </c>
      <c r="F48" s="1242"/>
      <c r="G48" s="1242"/>
      <c r="H48" s="1243"/>
      <c r="I48" s="106" t="s">
        <v>513</v>
      </c>
      <c r="J48" s="107" t="s">
        <v>513</v>
      </c>
      <c r="K48" s="107" t="s">
        <v>513</v>
      </c>
      <c r="L48" s="107" t="s">
        <v>513</v>
      </c>
      <c r="M48" s="108" t="s">
        <v>513</v>
      </c>
    </row>
    <row r="49" spans="2:13" ht="27.75" customHeight="1">
      <c r="B49" s="1238"/>
      <c r="C49" s="1239"/>
      <c r="D49" s="105"/>
      <c r="E49" s="1242" t="s">
        <v>39</v>
      </c>
      <c r="F49" s="1242"/>
      <c r="G49" s="1242"/>
      <c r="H49" s="1243"/>
      <c r="I49" s="106" t="s">
        <v>513</v>
      </c>
      <c r="J49" s="107" t="s">
        <v>513</v>
      </c>
      <c r="K49" s="107" t="s">
        <v>513</v>
      </c>
      <c r="L49" s="107" t="s">
        <v>513</v>
      </c>
      <c r="M49" s="108" t="s">
        <v>513</v>
      </c>
    </row>
    <row r="50" spans="2:13" ht="27.75" customHeight="1">
      <c r="B50" s="1247" t="s">
        <v>40</v>
      </c>
      <c r="C50" s="1248"/>
      <c r="D50" s="111"/>
      <c r="E50" s="1242" t="s">
        <v>41</v>
      </c>
      <c r="F50" s="1242"/>
      <c r="G50" s="1242"/>
      <c r="H50" s="1243"/>
      <c r="I50" s="106">
        <v>7493</v>
      </c>
      <c r="J50" s="107">
        <v>7025</v>
      </c>
      <c r="K50" s="107">
        <v>5362</v>
      </c>
      <c r="L50" s="107">
        <v>5673</v>
      </c>
      <c r="M50" s="108">
        <v>5099</v>
      </c>
    </row>
    <row r="51" spans="2:13" ht="27.75" customHeight="1">
      <c r="B51" s="1236"/>
      <c r="C51" s="1237"/>
      <c r="D51" s="105"/>
      <c r="E51" s="1242" t="s">
        <v>42</v>
      </c>
      <c r="F51" s="1242"/>
      <c r="G51" s="1242"/>
      <c r="H51" s="1243"/>
      <c r="I51" s="106">
        <v>6255</v>
      </c>
      <c r="J51" s="107">
        <v>5916</v>
      </c>
      <c r="K51" s="107">
        <v>5590</v>
      </c>
      <c r="L51" s="107">
        <v>5488</v>
      </c>
      <c r="M51" s="108">
        <v>5534</v>
      </c>
    </row>
    <row r="52" spans="2:13" ht="27.75" customHeight="1">
      <c r="B52" s="1238"/>
      <c r="C52" s="1239"/>
      <c r="D52" s="105"/>
      <c r="E52" s="1242" t="s">
        <v>43</v>
      </c>
      <c r="F52" s="1242"/>
      <c r="G52" s="1242"/>
      <c r="H52" s="1243"/>
      <c r="I52" s="106">
        <v>15853</v>
      </c>
      <c r="J52" s="107">
        <v>16256</v>
      </c>
      <c r="K52" s="107">
        <v>16568</v>
      </c>
      <c r="L52" s="107">
        <v>16673</v>
      </c>
      <c r="M52" s="108">
        <v>16723</v>
      </c>
    </row>
    <row r="53" spans="2:13" ht="27.75" customHeight="1" thickBot="1">
      <c r="B53" s="1249" t="s">
        <v>44</v>
      </c>
      <c r="C53" s="1250"/>
      <c r="D53" s="112"/>
      <c r="E53" s="1251" t="s">
        <v>45</v>
      </c>
      <c r="F53" s="1251"/>
      <c r="G53" s="1251"/>
      <c r="H53" s="1252"/>
      <c r="I53" s="113">
        <v>-4416</v>
      </c>
      <c r="J53" s="114">
        <v>-2011</v>
      </c>
      <c r="K53" s="114">
        <v>717</v>
      </c>
      <c r="L53" s="114">
        <v>1401</v>
      </c>
      <c r="M53" s="115">
        <v>2531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97R6NHkc9wdBjGiKDOoO+9gtZSbO6lu4JKXFbRzLhXn4cQ5BXrP0XPNVvq80/cbrCYxps3hOp0P9htLk6ywNg==" saltValue="C3dcgVPzsTNi5Bwn1tmL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sqref="A1:XFD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261" t="s">
        <v>48</v>
      </c>
      <c r="D55" s="1261"/>
      <c r="E55" s="1262"/>
      <c r="F55" s="127">
        <v>1794</v>
      </c>
      <c r="G55" s="127">
        <v>1913</v>
      </c>
      <c r="H55" s="128">
        <v>1924</v>
      </c>
    </row>
    <row r="56" spans="2:8" ht="52.5" customHeight="1">
      <c r="B56" s="129"/>
      <c r="C56" s="1263" t="s">
        <v>49</v>
      </c>
      <c r="D56" s="1263"/>
      <c r="E56" s="1264"/>
      <c r="F56" s="130">
        <v>346</v>
      </c>
      <c r="G56" s="130">
        <v>763</v>
      </c>
      <c r="H56" s="131">
        <v>799</v>
      </c>
    </row>
    <row r="57" spans="2:8" ht="53.25" customHeight="1">
      <c r="B57" s="129"/>
      <c r="C57" s="1265" t="s">
        <v>50</v>
      </c>
      <c r="D57" s="1265"/>
      <c r="E57" s="1266"/>
      <c r="F57" s="132">
        <v>2679</v>
      </c>
      <c r="G57" s="132">
        <v>1948</v>
      </c>
      <c r="H57" s="133">
        <v>1278</v>
      </c>
    </row>
    <row r="58" spans="2:8" ht="45.75" customHeight="1">
      <c r="B58" s="134"/>
      <c r="C58" s="1253" t="s">
        <v>603</v>
      </c>
      <c r="D58" s="1254"/>
      <c r="E58" s="1255"/>
      <c r="F58" s="135">
        <v>2298</v>
      </c>
      <c r="G58" s="135">
        <v>1620</v>
      </c>
      <c r="H58" s="136">
        <v>986</v>
      </c>
    </row>
    <row r="59" spans="2:8" ht="45.75" customHeight="1">
      <c r="B59" s="134"/>
      <c r="C59" s="1253" t="s">
        <v>604</v>
      </c>
      <c r="D59" s="1254"/>
      <c r="E59" s="1255"/>
      <c r="F59" s="135">
        <v>281</v>
      </c>
      <c r="G59" s="135">
        <v>281</v>
      </c>
      <c r="H59" s="136">
        <v>281</v>
      </c>
    </row>
    <row r="60" spans="2:8" ht="45.75" customHeight="1">
      <c r="B60" s="134"/>
      <c r="C60" s="1253" t="s">
        <v>605</v>
      </c>
      <c r="D60" s="1254"/>
      <c r="E60" s="1255"/>
      <c r="F60" s="135">
        <v>3</v>
      </c>
      <c r="G60" s="135">
        <v>6</v>
      </c>
      <c r="H60" s="136">
        <v>11</v>
      </c>
    </row>
    <row r="61" spans="2:8" ht="45.75" customHeight="1">
      <c r="B61" s="134"/>
      <c r="C61" s="1253" t="s">
        <v>606</v>
      </c>
      <c r="D61" s="1254"/>
      <c r="E61" s="1255"/>
      <c r="F61" s="135">
        <v>96</v>
      </c>
      <c r="G61" s="135">
        <v>40</v>
      </c>
      <c r="H61" s="136">
        <v>0</v>
      </c>
    </row>
    <row r="62" spans="2:8" ht="45.75" customHeight="1" thickBot="1">
      <c r="B62" s="137"/>
      <c r="C62" s="1256"/>
      <c r="D62" s="1257"/>
      <c r="E62" s="1258"/>
      <c r="F62" s="138"/>
      <c r="G62" s="138"/>
      <c r="H62" s="139"/>
    </row>
    <row r="63" spans="2:8" ht="52.5" customHeight="1" thickBot="1">
      <c r="B63" s="140"/>
      <c r="C63" s="1259" t="s">
        <v>51</v>
      </c>
      <c r="D63" s="1259"/>
      <c r="E63" s="1260"/>
      <c r="F63" s="141">
        <v>4818</v>
      </c>
      <c r="G63" s="141">
        <v>4624</v>
      </c>
      <c r="H63" s="142">
        <v>4000</v>
      </c>
    </row>
    <row r="64" spans="2:8" ht="15" customHeight="1"/>
    <row r="65" ht="0" hidden="1" customHeight="1"/>
    <row r="66" ht="0" hidden="1" customHeight="1"/>
  </sheetData>
  <sheetProtection algorithmName="SHA-512" hashValue="QPFaP7PV1F+E65wHn4HHpdCT+jrdp/zA4/7k2SkbSRKP+P9+6oJHcQ+BG75YfJRqyrMiyBdUJbi2FDncLWAVIA==" saltValue="PKp6GvcNmjnL3U/7VQI0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79295</v>
      </c>
      <c r="E3" s="161"/>
      <c r="F3" s="162">
        <v>57944</v>
      </c>
      <c r="G3" s="163"/>
      <c r="H3" s="164"/>
    </row>
    <row r="4" spans="1:8">
      <c r="A4" s="165"/>
      <c r="B4" s="166"/>
      <c r="C4" s="167"/>
      <c r="D4" s="168">
        <v>57270</v>
      </c>
      <c r="E4" s="169"/>
      <c r="F4" s="170">
        <v>29326</v>
      </c>
      <c r="G4" s="171"/>
      <c r="H4" s="172"/>
    </row>
    <row r="5" spans="1:8">
      <c r="A5" s="153" t="s">
        <v>546</v>
      </c>
      <c r="B5" s="158"/>
      <c r="C5" s="159"/>
      <c r="D5" s="160">
        <v>93125</v>
      </c>
      <c r="E5" s="161"/>
      <c r="F5" s="162">
        <v>54227</v>
      </c>
      <c r="G5" s="163"/>
      <c r="H5" s="164"/>
    </row>
    <row r="6" spans="1:8">
      <c r="A6" s="165"/>
      <c r="B6" s="166"/>
      <c r="C6" s="167"/>
      <c r="D6" s="168">
        <v>74199</v>
      </c>
      <c r="E6" s="169"/>
      <c r="F6" s="170">
        <v>29694</v>
      </c>
      <c r="G6" s="171"/>
      <c r="H6" s="172"/>
    </row>
    <row r="7" spans="1:8">
      <c r="A7" s="153" t="s">
        <v>547</v>
      </c>
      <c r="B7" s="158"/>
      <c r="C7" s="159"/>
      <c r="D7" s="160">
        <v>82385</v>
      </c>
      <c r="E7" s="161"/>
      <c r="F7" s="162">
        <v>57295</v>
      </c>
      <c r="G7" s="163"/>
      <c r="H7" s="164"/>
    </row>
    <row r="8" spans="1:8">
      <c r="A8" s="165"/>
      <c r="B8" s="166"/>
      <c r="C8" s="167"/>
      <c r="D8" s="168">
        <v>58125</v>
      </c>
      <c r="E8" s="169"/>
      <c r="F8" s="170">
        <v>32771</v>
      </c>
      <c r="G8" s="171"/>
      <c r="H8" s="172"/>
    </row>
    <row r="9" spans="1:8">
      <c r="A9" s="153" t="s">
        <v>548</v>
      </c>
      <c r="B9" s="158"/>
      <c r="C9" s="159"/>
      <c r="D9" s="160">
        <v>48229</v>
      </c>
      <c r="E9" s="161"/>
      <c r="F9" s="162">
        <v>54110</v>
      </c>
      <c r="G9" s="163"/>
      <c r="H9" s="164"/>
    </row>
    <row r="10" spans="1:8">
      <c r="A10" s="165"/>
      <c r="B10" s="166"/>
      <c r="C10" s="167"/>
      <c r="D10" s="168">
        <v>28235</v>
      </c>
      <c r="E10" s="169"/>
      <c r="F10" s="170">
        <v>30620</v>
      </c>
      <c r="G10" s="171"/>
      <c r="H10" s="172"/>
    </row>
    <row r="11" spans="1:8">
      <c r="A11" s="153" t="s">
        <v>549</v>
      </c>
      <c r="B11" s="158"/>
      <c r="C11" s="159"/>
      <c r="D11" s="160">
        <v>65885</v>
      </c>
      <c r="E11" s="161"/>
      <c r="F11" s="162">
        <v>54684</v>
      </c>
      <c r="G11" s="163"/>
      <c r="H11" s="164"/>
    </row>
    <row r="12" spans="1:8">
      <c r="A12" s="165"/>
      <c r="B12" s="166"/>
      <c r="C12" s="173"/>
      <c r="D12" s="168">
        <v>39173</v>
      </c>
      <c r="E12" s="169"/>
      <c r="F12" s="170">
        <v>32829</v>
      </c>
      <c r="G12" s="171"/>
      <c r="H12" s="172"/>
    </row>
    <row r="13" spans="1:8">
      <c r="A13" s="153"/>
      <c r="B13" s="158"/>
      <c r="C13" s="174"/>
      <c r="D13" s="175">
        <v>73784</v>
      </c>
      <c r="E13" s="176"/>
      <c r="F13" s="177">
        <v>55652</v>
      </c>
      <c r="G13" s="178"/>
      <c r="H13" s="164"/>
    </row>
    <row r="14" spans="1:8">
      <c r="A14" s="165"/>
      <c r="B14" s="166"/>
      <c r="C14" s="167"/>
      <c r="D14" s="168">
        <v>51400</v>
      </c>
      <c r="E14" s="169"/>
      <c r="F14" s="170">
        <v>31048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4.88</v>
      </c>
      <c r="C19" s="179">
        <f>ROUND(VALUE(SUBSTITUTE(実質収支比率等に係る経年分析!G$48,"▲","-")),2)</f>
        <v>5.15</v>
      </c>
      <c r="D19" s="179">
        <f>ROUND(VALUE(SUBSTITUTE(実質収支比率等に係る経年分析!H$48,"▲","-")),2)</f>
        <v>3.8</v>
      </c>
      <c r="E19" s="179">
        <f>ROUND(VALUE(SUBSTITUTE(実質収支比率等に係る経年分析!I$48,"▲","-")),2)</f>
        <v>5.42</v>
      </c>
      <c r="F19" s="179">
        <f>ROUND(VALUE(SUBSTITUTE(実質収支比率等に係る経年分析!J$48,"▲","-")),2)</f>
        <v>4.7300000000000004</v>
      </c>
    </row>
    <row r="20" spans="1:11">
      <c r="A20" s="179" t="s">
        <v>55</v>
      </c>
      <c r="B20" s="179">
        <f>ROUND(VALUE(SUBSTITUTE(実質収支比率等に係る経年分析!F$47,"▲","-")),2)</f>
        <v>19.09</v>
      </c>
      <c r="C20" s="179">
        <f>ROUND(VALUE(SUBSTITUTE(実質収支比率等に係る経年分析!G$47,"▲","-")),2)</f>
        <v>19.29</v>
      </c>
      <c r="D20" s="179">
        <f>ROUND(VALUE(SUBSTITUTE(実質収支比率等に係る経年分析!H$47,"▲","-")),2)</f>
        <v>15.58</v>
      </c>
      <c r="E20" s="179">
        <f>ROUND(VALUE(SUBSTITUTE(実質収支比率等に係る経年分析!I$47,"▲","-")),2)</f>
        <v>16.63</v>
      </c>
      <c r="F20" s="179">
        <f>ROUND(VALUE(SUBSTITUTE(実質収支比率等に係る経年分析!J$47,"▲","-")),2)</f>
        <v>16.61</v>
      </c>
    </row>
    <row r="21" spans="1:11">
      <c r="A21" s="179" t="s">
        <v>56</v>
      </c>
      <c r="B21" s="179">
        <f>IF(ISNUMBER(VALUE(SUBSTITUTE(実質収支比率等に係る経年分析!F$49,"▲","-"))),ROUND(VALUE(SUBSTITUTE(実質収支比率等に係る経年分析!F$49,"▲","-")),2),NA())</f>
        <v>-5.43</v>
      </c>
      <c r="C21" s="179">
        <f>IF(ISNUMBER(VALUE(SUBSTITUTE(実質収支比率等に係る経年分析!G$49,"▲","-"))),ROUND(VALUE(SUBSTITUTE(実質収支比率等に係る経年分析!G$49,"▲","-")),2),NA())</f>
        <v>0.74</v>
      </c>
      <c r="D21" s="179">
        <f>IF(ISNUMBER(VALUE(SUBSTITUTE(実質収支比率等に係る経年分析!H$49,"▲","-"))),ROUND(VALUE(SUBSTITUTE(実質収支比率等に係る経年分析!H$49,"▲","-")),2),NA())</f>
        <v>-4.9000000000000004</v>
      </c>
      <c r="E21" s="179">
        <f>IF(ISNUMBER(VALUE(SUBSTITUTE(実質収支比率等に係る経年分析!I$49,"▲","-"))),ROUND(VALUE(SUBSTITUTE(実質収支比率等に係る経年分析!I$49,"▲","-")),2),NA())</f>
        <v>2.65</v>
      </c>
      <c r="F21" s="179">
        <f>IF(ISNUMBER(VALUE(SUBSTITUTE(実質収支比率等に係る経年分析!J$49,"▲","-"))),ROUND(VALUE(SUBSTITUTE(実質収支比率等に係る経年分析!J$49,"▲","-")),2),NA())</f>
        <v>-0.56000000000000005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0.23</v>
      </c>
    </row>
    <row r="30" spans="1:11">
      <c r="A30" s="180" t="str">
        <f>IF(連結実質赤字比率に係る赤字・黒字の構成分析!C$40="",NA(),連結実質赤字比率に係る赤字・黒字の構成分析!C$40)</f>
        <v>簡易水道事業会計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2.4700000000000002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2.68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4.43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2.36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1.36</v>
      </c>
    </row>
    <row r="32" spans="1:11">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1.43</v>
      </c>
    </row>
    <row r="33" spans="1:16">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3.71</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4.72</v>
      </c>
    </row>
    <row r="35" spans="1:16">
      <c r="A35" s="180" t="str">
        <f>IF(連結実質赤字比率に係る赤字・黒字の構成分析!C$35="",NA(),連結実質赤字比率に係る赤字・黒字の構成分析!C$35)</f>
        <v>工業用水道事業会計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9.6300000000000008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11.75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1916</v>
      </c>
      <c r="E42" s="181"/>
      <c r="F42" s="181"/>
      <c r="G42" s="181">
        <f>'実質公債費比率（分子）の構造'!L$52</f>
        <v>1795</v>
      </c>
      <c r="H42" s="181"/>
      <c r="I42" s="181"/>
      <c r="J42" s="181">
        <f>'実質公債費比率（分子）の構造'!M$52</f>
        <v>1802</v>
      </c>
      <c r="K42" s="181"/>
      <c r="L42" s="181"/>
      <c r="M42" s="181">
        <f>'実質公債費比率（分子）の構造'!N$52</f>
        <v>1852</v>
      </c>
      <c r="N42" s="181"/>
      <c r="O42" s="181"/>
      <c r="P42" s="181">
        <f>'実質公債費比率（分子）の構造'!O$52</f>
        <v>1825</v>
      </c>
    </row>
    <row r="43" spans="1:16">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19</v>
      </c>
      <c r="C44" s="181"/>
      <c r="D44" s="181"/>
      <c r="E44" s="181">
        <f>'実質公債費比率（分子）の構造'!L$50</f>
        <v>10</v>
      </c>
      <c r="F44" s="181"/>
      <c r="G44" s="181"/>
      <c r="H44" s="181">
        <f>'実質公債費比率（分子）の構造'!M$50</f>
        <v>6</v>
      </c>
      <c r="I44" s="181"/>
      <c r="J44" s="181"/>
      <c r="K44" s="181">
        <f>'実質公債費比率（分子）の構造'!N$50</f>
        <v>2</v>
      </c>
      <c r="L44" s="181"/>
      <c r="M44" s="181"/>
      <c r="N44" s="181">
        <f>'実質公債費比率（分子）の構造'!O$50</f>
        <v>2</v>
      </c>
      <c r="O44" s="181"/>
      <c r="P44" s="181"/>
    </row>
    <row r="45" spans="1:16">
      <c r="A45" s="181" t="s">
        <v>66</v>
      </c>
      <c r="B45" s="181">
        <f>'実質公債費比率（分子）の構造'!K$49</f>
        <v>76</v>
      </c>
      <c r="C45" s="181"/>
      <c r="D45" s="181"/>
      <c r="E45" s="181">
        <f>'実質公債費比率（分子）の構造'!L$49</f>
        <v>76</v>
      </c>
      <c r="F45" s="181"/>
      <c r="G45" s="181"/>
      <c r="H45" s="181">
        <f>'実質公債費比率（分子）の構造'!M$49</f>
        <v>77</v>
      </c>
      <c r="I45" s="181"/>
      <c r="J45" s="181"/>
      <c r="K45" s="181">
        <f>'実質公債費比率（分子）の構造'!N$49</f>
        <v>84</v>
      </c>
      <c r="L45" s="181"/>
      <c r="M45" s="181"/>
      <c r="N45" s="181">
        <f>'実質公債費比率（分子）の構造'!O$49</f>
        <v>99</v>
      </c>
      <c r="O45" s="181"/>
      <c r="P45" s="181"/>
    </row>
    <row r="46" spans="1:16">
      <c r="A46" s="181" t="s">
        <v>67</v>
      </c>
      <c r="B46" s="181">
        <f>'実質公債費比率（分子）の構造'!K$48</f>
        <v>318</v>
      </c>
      <c r="C46" s="181"/>
      <c r="D46" s="181"/>
      <c r="E46" s="181">
        <f>'実質公債費比率（分子）の構造'!L$48</f>
        <v>298</v>
      </c>
      <c r="F46" s="181"/>
      <c r="G46" s="181"/>
      <c r="H46" s="181">
        <f>'実質公債費比率（分子）の構造'!M$48</f>
        <v>291</v>
      </c>
      <c r="I46" s="181"/>
      <c r="J46" s="181"/>
      <c r="K46" s="181">
        <f>'実質公債費比率（分子）の構造'!N$48</f>
        <v>293</v>
      </c>
      <c r="L46" s="181"/>
      <c r="M46" s="181"/>
      <c r="N46" s="181">
        <f>'実質公債費比率（分子）の構造'!O$48</f>
        <v>298</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1502</v>
      </c>
      <c r="C49" s="181"/>
      <c r="D49" s="181"/>
      <c r="E49" s="181">
        <f>'実質公債費比率（分子）の構造'!L$45</f>
        <v>1470</v>
      </c>
      <c r="F49" s="181"/>
      <c r="G49" s="181"/>
      <c r="H49" s="181">
        <f>'実質公債費比率（分子）の構造'!M$45</f>
        <v>1530</v>
      </c>
      <c r="I49" s="181"/>
      <c r="J49" s="181"/>
      <c r="K49" s="181">
        <f>'実質公債費比率（分子）の構造'!N$45</f>
        <v>1683</v>
      </c>
      <c r="L49" s="181"/>
      <c r="M49" s="181"/>
      <c r="N49" s="181">
        <f>'実質公債費比率（分子）の構造'!O$45</f>
        <v>1778</v>
      </c>
      <c r="O49" s="181"/>
      <c r="P49" s="181"/>
    </row>
    <row r="50" spans="1:16">
      <c r="A50" s="181" t="s">
        <v>70</v>
      </c>
      <c r="B50" s="181" t="e">
        <f>NA()</f>
        <v>#N/A</v>
      </c>
      <c r="C50" s="181">
        <f>IF(ISNUMBER('実質公債費比率（分子）の構造'!K$53),'実質公債費比率（分子）の構造'!K$53,NA())</f>
        <v>-1</v>
      </c>
      <c r="D50" s="181" t="e">
        <f>NA()</f>
        <v>#N/A</v>
      </c>
      <c r="E50" s="181" t="e">
        <f>NA()</f>
        <v>#N/A</v>
      </c>
      <c r="F50" s="181">
        <f>IF(ISNUMBER('実質公債費比率（分子）の構造'!L$53),'実質公債費比率（分子）の構造'!L$53,NA())</f>
        <v>59</v>
      </c>
      <c r="G50" s="181" t="e">
        <f>NA()</f>
        <v>#N/A</v>
      </c>
      <c r="H50" s="181" t="e">
        <f>NA()</f>
        <v>#N/A</v>
      </c>
      <c r="I50" s="181">
        <f>IF(ISNUMBER('実質公債費比率（分子）の構造'!M$53),'実質公債費比率（分子）の構造'!M$53,NA())</f>
        <v>102</v>
      </c>
      <c r="J50" s="181" t="e">
        <f>NA()</f>
        <v>#N/A</v>
      </c>
      <c r="K50" s="181" t="e">
        <f>NA()</f>
        <v>#N/A</v>
      </c>
      <c r="L50" s="181">
        <f>IF(ISNUMBER('実質公債費比率（分子）の構造'!N$53),'実質公債費比率（分子）の構造'!N$53,NA())</f>
        <v>210</v>
      </c>
      <c r="M50" s="181" t="e">
        <f>NA()</f>
        <v>#N/A</v>
      </c>
      <c r="N50" s="181" t="e">
        <f>NA()</f>
        <v>#N/A</v>
      </c>
      <c r="O50" s="181">
        <f>IF(ISNUMBER('実質公債費比率（分子）の構造'!O$53),'実質公債費比率（分子）の構造'!O$53,NA())</f>
        <v>352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15853</v>
      </c>
      <c r="E56" s="180"/>
      <c r="F56" s="180"/>
      <c r="G56" s="180">
        <f>'将来負担比率（分子）の構造'!J$52</f>
        <v>16256</v>
      </c>
      <c r="H56" s="180"/>
      <c r="I56" s="180"/>
      <c r="J56" s="180">
        <f>'将来負担比率（分子）の構造'!K$52</f>
        <v>16568</v>
      </c>
      <c r="K56" s="180"/>
      <c r="L56" s="180"/>
      <c r="M56" s="180">
        <f>'将来負担比率（分子）の構造'!L$52</f>
        <v>16673</v>
      </c>
      <c r="N56" s="180"/>
      <c r="O56" s="180"/>
      <c r="P56" s="180">
        <f>'将来負担比率（分子）の構造'!M$52</f>
        <v>16723</v>
      </c>
    </row>
    <row r="57" spans="1:16">
      <c r="A57" s="180" t="s">
        <v>42</v>
      </c>
      <c r="B57" s="180"/>
      <c r="C57" s="180"/>
      <c r="D57" s="180">
        <f>'将来負担比率（分子）の構造'!I$51</f>
        <v>6255</v>
      </c>
      <c r="E57" s="180"/>
      <c r="F57" s="180"/>
      <c r="G57" s="180">
        <f>'将来負担比率（分子）の構造'!J$51</f>
        <v>5916</v>
      </c>
      <c r="H57" s="180"/>
      <c r="I57" s="180"/>
      <c r="J57" s="180">
        <f>'将来負担比率（分子）の構造'!K$51</f>
        <v>5590</v>
      </c>
      <c r="K57" s="180"/>
      <c r="L57" s="180"/>
      <c r="M57" s="180">
        <f>'将来負担比率（分子）の構造'!L$51</f>
        <v>5488</v>
      </c>
      <c r="N57" s="180"/>
      <c r="O57" s="180"/>
      <c r="P57" s="180">
        <f>'将来負担比率（分子）の構造'!M$51</f>
        <v>5534</v>
      </c>
    </row>
    <row r="58" spans="1:16">
      <c r="A58" s="180" t="s">
        <v>41</v>
      </c>
      <c r="B58" s="180"/>
      <c r="C58" s="180"/>
      <c r="D58" s="180">
        <f>'将来負担比率（分子）の構造'!I$50</f>
        <v>7493</v>
      </c>
      <c r="E58" s="180"/>
      <c r="F58" s="180"/>
      <c r="G58" s="180">
        <f>'将来負担比率（分子）の構造'!J$50</f>
        <v>7025</v>
      </c>
      <c r="H58" s="180"/>
      <c r="I58" s="180"/>
      <c r="J58" s="180">
        <f>'将来負担比率（分子）の構造'!K$50</f>
        <v>5362</v>
      </c>
      <c r="K58" s="180"/>
      <c r="L58" s="180"/>
      <c r="M58" s="180">
        <f>'将来負担比率（分子）の構造'!L$50</f>
        <v>5673</v>
      </c>
      <c r="N58" s="180"/>
      <c r="O58" s="180"/>
      <c r="P58" s="180">
        <f>'将来負担比率（分子）の構造'!M$50</f>
        <v>5099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2312</v>
      </c>
      <c r="C62" s="180"/>
      <c r="D62" s="180"/>
      <c r="E62" s="180">
        <f>'将来負担比率（分子）の構造'!J$45</f>
        <v>2357</v>
      </c>
      <c r="F62" s="180"/>
      <c r="G62" s="180"/>
      <c r="H62" s="180">
        <f>'将来負担比率（分子）の構造'!K$45</f>
        <v>2404</v>
      </c>
      <c r="I62" s="180"/>
      <c r="J62" s="180"/>
      <c r="K62" s="180">
        <f>'将来負担比率（分子）の構造'!L$45</f>
        <v>2459</v>
      </c>
      <c r="L62" s="180"/>
      <c r="M62" s="180"/>
      <c r="N62" s="180">
        <f>'将来負担比率（分子）の構造'!M$45</f>
        <v>2557</v>
      </c>
      <c r="O62" s="180"/>
      <c r="P62" s="180"/>
    </row>
    <row r="63" spans="1:16">
      <c r="A63" s="180" t="s">
        <v>34</v>
      </c>
      <c r="B63" s="180">
        <f>'将来負担比率（分子）の構造'!I$44</f>
        <v>794</v>
      </c>
      <c r="C63" s="180"/>
      <c r="D63" s="180"/>
      <c r="E63" s="180">
        <f>'将来負担比率（分子）の構造'!J$44</f>
        <v>1045</v>
      </c>
      <c r="F63" s="180"/>
      <c r="G63" s="180"/>
      <c r="H63" s="180">
        <f>'将来負担比率（分子）の構造'!K$44</f>
        <v>1277</v>
      </c>
      <c r="I63" s="180"/>
      <c r="J63" s="180"/>
      <c r="K63" s="180">
        <f>'将来負担比率（分子）の構造'!L$44</f>
        <v>1203</v>
      </c>
      <c r="L63" s="180"/>
      <c r="M63" s="180"/>
      <c r="N63" s="180">
        <f>'将来負担比率（分子）の構造'!M$44</f>
        <v>1116</v>
      </c>
      <c r="O63" s="180"/>
      <c r="P63" s="180"/>
    </row>
    <row r="64" spans="1:16">
      <c r="A64" s="180" t="s">
        <v>33</v>
      </c>
      <c r="B64" s="180">
        <f>'将来負担比率（分子）の構造'!I$43</f>
        <v>3398</v>
      </c>
      <c r="C64" s="180"/>
      <c r="D64" s="180"/>
      <c r="E64" s="180">
        <f>'将来負担比率（分子）の構造'!J$43</f>
        <v>3719</v>
      </c>
      <c r="F64" s="180"/>
      <c r="G64" s="180"/>
      <c r="H64" s="180">
        <f>'将来負担比率（分子）の構造'!K$43</f>
        <v>4027</v>
      </c>
      <c r="I64" s="180"/>
      <c r="J64" s="180"/>
      <c r="K64" s="180">
        <f>'将来負担比率（分子）の構造'!L$43</f>
        <v>4938</v>
      </c>
      <c r="L64" s="180"/>
      <c r="M64" s="180"/>
      <c r="N64" s="180">
        <f>'将来負担比率（分子）の構造'!M$43</f>
        <v>4958</v>
      </c>
      <c r="O64" s="180"/>
      <c r="P64" s="180"/>
    </row>
    <row r="65" spans="1:16">
      <c r="A65" s="180" t="s">
        <v>32</v>
      </c>
      <c r="B65" s="180">
        <f>'将来負担比率（分子）の構造'!I$42</f>
        <v>452</v>
      </c>
      <c r="C65" s="180"/>
      <c r="D65" s="180"/>
      <c r="E65" s="180">
        <f>'将来負担比率（分子）の構造'!J$42</f>
        <v>409</v>
      </c>
      <c r="F65" s="180"/>
      <c r="G65" s="180"/>
      <c r="H65" s="180">
        <f>'将来負担比率（分子）の構造'!K$42</f>
        <v>370</v>
      </c>
      <c r="I65" s="180"/>
      <c r="J65" s="180"/>
      <c r="K65" s="180">
        <f>'将来負担比率（分子）の構造'!L$42</f>
        <v>356</v>
      </c>
      <c r="L65" s="180"/>
      <c r="M65" s="180"/>
      <c r="N65" s="180">
        <f>'将来負担比率（分子）の構造'!M$42</f>
        <v>207</v>
      </c>
      <c r="O65" s="180"/>
      <c r="P65" s="180"/>
    </row>
    <row r="66" spans="1:16">
      <c r="A66" s="180" t="s">
        <v>31</v>
      </c>
      <c r="B66" s="180">
        <f>'将来負担比率（分子）の構造'!I$41</f>
        <v>18230</v>
      </c>
      <c r="C66" s="180"/>
      <c r="D66" s="180"/>
      <c r="E66" s="180">
        <f>'将来負担比率（分子）の構造'!J$41</f>
        <v>19655</v>
      </c>
      <c r="F66" s="180"/>
      <c r="G66" s="180"/>
      <c r="H66" s="180">
        <f>'将来負担比率（分子）の構造'!K$41</f>
        <v>20158</v>
      </c>
      <c r="I66" s="180"/>
      <c r="J66" s="180"/>
      <c r="K66" s="180">
        <f>'将来負担比率（分子）の構造'!L$41</f>
        <v>20279</v>
      </c>
      <c r="L66" s="180"/>
      <c r="M66" s="180"/>
      <c r="N66" s="180">
        <f>'将来負担比率（分子）の構造'!M$41</f>
        <v>21049</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717</v>
      </c>
      <c r="J67" s="180" t="e">
        <f>NA()</f>
        <v>#N/A</v>
      </c>
      <c r="K67" s="180" t="e">
        <f>NA()</f>
        <v>#N/A</v>
      </c>
      <c r="L67" s="180">
        <f>IF(ISNUMBER('将来負担比率（分子）の構造'!L$53), IF('将来負担比率（分子）の構造'!L$53 &lt; 0, 0, '将来負担比率（分子）の構造'!L$53), NA())</f>
        <v>1401</v>
      </c>
      <c r="M67" s="180" t="e">
        <f>NA()</f>
        <v>#N/A</v>
      </c>
      <c r="N67" s="180" t="e">
        <f>NA()</f>
        <v>#N/A</v>
      </c>
      <c r="O67" s="180">
        <f>IF(ISNUMBER('将来負担比率（分子）の構造'!M$53), IF('将来負担比率（分子）の構造'!M$53 &lt; 0, 0, '将来負担比率（分子）の構造'!M$53), NA())</f>
        <v>2531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1794</v>
      </c>
      <c r="C72" s="184">
        <f>基金残高に係る経年分析!G55</f>
        <v>1913</v>
      </c>
      <c r="D72" s="184">
        <f>基金残高に係る経年分析!H55</f>
        <v>1924</v>
      </c>
    </row>
    <row r="73" spans="1:16">
      <c r="A73" s="183" t="s">
        <v>77</v>
      </c>
      <c r="B73" s="184">
        <f>基金残高に係る経年分析!F56</f>
        <v>346</v>
      </c>
      <c r="C73" s="184">
        <f>基金残高に係る経年分析!G56</f>
        <v>763</v>
      </c>
      <c r="D73" s="184">
        <f>基金残高に係る経年分析!H56</f>
        <v>799</v>
      </c>
    </row>
    <row r="74" spans="1:16">
      <c r="A74" s="183" t="s">
        <v>78</v>
      </c>
      <c r="B74" s="184">
        <f>基金残高に係る経年分析!F57</f>
        <v>2679</v>
      </c>
      <c r="C74" s="184">
        <f>基金残高に係る経年分析!G57</f>
        <v>1948</v>
      </c>
      <c r="D74" s="184">
        <f>基金残高に係る経年分析!H57</f>
        <v>1278</v>
      </c>
    </row>
  </sheetData>
  <sheetProtection algorithmName="SHA-512" hashValue="gfnAbb8aUuWc58tDZRJupO5q7NL11nSgUHichJOSMyWRswEGmCxJ22NbO7J8iZbTjltHuO3G255QZMTj8kxcwQ==" saltValue="EgJ0+6fYUBmMZuNfQx/D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223</v>
      </c>
      <c r="C5" s="628"/>
      <c r="D5" s="628"/>
      <c r="E5" s="628"/>
      <c r="F5" s="628"/>
      <c r="G5" s="628"/>
      <c r="H5" s="628"/>
      <c r="I5" s="628"/>
      <c r="J5" s="628"/>
      <c r="K5" s="628"/>
      <c r="L5" s="628"/>
      <c r="M5" s="628"/>
      <c r="N5" s="628"/>
      <c r="O5" s="628"/>
      <c r="P5" s="628"/>
      <c r="Q5" s="629"/>
      <c r="R5" s="630">
        <v>9500962</v>
      </c>
      <c r="S5" s="631"/>
      <c r="T5" s="631"/>
      <c r="U5" s="631"/>
      <c r="V5" s="631"/>
      <c r="W5" s="631"/>
      <c r="X5" s="631"/>
      <c r="Y5" s="632"/>
      <c r="Z5" s="633">
        <v>41</v>
      </c>
      <c r="AA5" s="633"/>
      <c r="AB5" s="633"/>
      <c r="AC5" s="633"/>
      <c r="AD5" s="634">
        <v>8755841</v>
      </c>
      <c r="AE5" s="634"/>
      <c r="AF5" s="634"/>
      <c r="AG5" s="634"/>
      <c r="AH5" s="634"/>
      <c r="AI5" s="634"/>
      <c r="AJ5" s="634"/>
      <c r="AK5" s="634"/>
      <c r="AL5" s="635">
        <v>79.7</v>
      </c>
      <c r="AM5" s="636"/>
      <c r="AN5" s="636"/>
      <c r="AO5" s="637"/>
      <c r="AP5" s="627" t="s">
        <v>224</v>
      </c>
      <c r="AQ5" s="628"/>
      <c r="AR5" s="628"/>
      <c r="AS5" s="628"/>
      <c r="AT5" s="628"/>
      <c r="AU5" s="628"/>
      <c r="AV5" s="628"/>
      <c r="AW5" s="628"/>
      <c r="AX5" s="628"/>
      <c r="AY5" s="628"/>
      <c r="AZ5" s="628"/>
      <c r="BA5" s="628"/>
      <c r="BB5" s="628"/>
      <c r="BC5" s="628"/>
      <c r="BD5" s="628"/>
      <c r="BE5" s="628"/>
      <c r="BF5" s="629"/>
      <c r="BG5" s="641">
        <v>8751962</v>
      </c>
      <c r="BH5" s="642"/>
      <c r="BI5" s="642"/>
      <c r="BJ5" s="642"/>
      <c r="BK5" s="642"/>
      <c r="BL5" s="642"/>
      <c r="BM5" s="642"/>
      <c r="BN5" s="643"/>
      <c r="BO5" s="644">
        <v>92.1</v>
      </c>
      <c r="BP5" s="644"/>
      <c r="BQ5" s="644"/>
      <c r="BR5" s="644"/>
      <c r="BS5" s="645">
        <v>130030</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c r="B6" s="638" t="s">
        <v>228</v>
      </c>
      <c r="C6" s="639"/>
      <c r="D6" s="639"/>
      <c r="E6" s="639"/>
      <c r="F6" s="639"/>
      <c r="G6" s="639"/>
      <c r="H6" s="639"/>
      <c r="I6" s="639"/>
      <c r="J6" s="639"/>
      <c r="K6" s="639"/>
      <c r="L6" s="639"/>
      <c r="M6" s="639"/>
      <c r="N6" s="639"/>
      <c r="O6" s="639"/>
      <c r="P6" s="639"/>
      <c r="Q6" s="640"/>
      <c r="R6" s="641">
        <v>151733</v>
      </c>
      <c r="S6" s="642"/>
      <c r="T6" s="642"/>
      <c r="U6" s="642"/>
      <c r="V6" s="642"/>
      <c r="W6" s="642"/>
      <c r="X6" s="642"/>
      <c r="Y6" s="643"/>
      <c r="Z6" s="644">
        <v>0.7</v>
      </c>
      <c r="AA6" s="644"/>
      <c r="AB6" s="644"/>
      <c r="AC6" s="644"/>
      <c r="AD6" s="645">
        <v>151733</v>
      </c>
      <c r="AE6" s="645"/>
      <c r="AF6" s="645"/>
      <c r="AG6" s="645"/>
      <c r="AH6" s="645"/>
      <c r="AI6" s="645"/>
      <c r="AJ6" s="645"/>
      <c r="AK6" s="645"/>
      <c r="AL6" s="646">
        <v>1.4</v>
      </c>
      <c r="AM6" s="647"/>
      <c r="AN6" s="647"/>
      <c r="AO6" s="648"/>
      <c r="AP6" s="638" t="s">
        <v>229</v>
      </c>
      <c r="AQ6" s="639"/>
      <c r="AR6" s="639"/>
      <c r="AS6" s="639"/>
      <c r="AT6" s="639"/>
      <c r="AU6" s="639"/>
      <c r="AV6" s="639"/>
      <c r="AW6" s="639"/>
      <c r="AX6" s="639"/>
      <c r="AY6" s="639"/>
      <c r="AZ6" s="639"/>
      <c r="BA6" s="639"/>
      <c r="BB6" s="639"/>
      <c r="BC6" s="639"/>
      <c r="BD6" s="639"/>
      <c r="BE6" s="639"/>
      <c r="BF6" s="640"/>
      <c r="BG6" s="641">
        <v>8751962</v>
      </c>
      <c r="BH6" s="642"/>
      <c r="BI6" s="642"/>
      <c r="BJ6" s="642"/>
      <c r="BK6" s="642"/>
      <c r="BL6" s="642"/>
      <c r="BM6" s="642"/>
      <c r="BN6" s="643"/>
      <c r="BO6" s="644">
        <v>92.1</v>
      </c>
      <c r="BP6" s="644"/>
      <c r="BQ6" s="644"/>
      <c r="BR6" s="644"/>
      <c r="BS6" s="645">
        <v>130030</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209179</v>
      </c>
      <c r="CS6" s="642"/>
      <c r="CT6" s="642"/>
      <c r="CU6" s="642"/>
      <c r="CV6" s="642"/>
      <c r="CW6" s="642"/>
      <c r="CX6" s="642"/>
      <c r="CY6" s="643"/>
      <c r="CZ6" s="635">
        <v>1</v>
      </c>
      <c r="DA6" s="636"/>
      <c r="DB6" s="636"/>
      <c r="DC6" s="655"/>
      <c r="DD6" s="650" t="s">
        <v>182</v>
      </c>
      <c r="DE6" s="642"/>
      <c r="DF6" s="642"/>
      <c r="DG6" s="642"/>
      <c r="DH6" s="642"/>
      <c r="DI6" s="642"/>
      <c r="DJ6" s="642"/>
      <c r="DK6" s="642"/>
      <c r="DL6" s="642"/>
      <c r="DM6" s="642"/>
      <c r="DN6" s="642"/>
      <c r="DO6" s="642"/>
      <c r="DP6" s="643"/>
      <c r="DQ6" s="650">
        <v>209179</v>
      </c>
      <c r="DR6" s="642"/>
      <c r="DS6" s="642"/>
      <c r="DT6" s="642"/>
      <c r="DU6" s="642"/>
      <c r="DV6" s="642"/>
      <c r="DW6" s="642"/>
      <c r="DX6" s="642"/>
      <c r="DY6" s="642"/>
      <c r="DZ6" s="642"/>
      <c r="EA6" s="642"/>
      <c r="EB6" s="642"/>
      <c r="EC6" s="651"/>
    </row>
    <row r="7" spans="2:143" ht="11.25" customHeight="1">
      <c r="B7" s="638" t="s">
        <v>231</v>
      </c>
      <c r="C7" s="639"/>
      <c r="D7" s="639"/>
      <c r="E7" s="639"/>
      <c r="F7" s="639"/>
      <c r="G7" s="639"/>
      <c r="H7" s="639"/>
      <c r="I7" s="639"/>
      <c r="J7" s="639"/>
      <c r="K7" s="639"/>
      <c r="L7" s="639"/>
      <c r="M7" s="639"/>
      <c r="N7" s="639"/>
      <c r="O7" s="639"/>
      <c r="P7" s="639"/>
      <c r="Q7" s="640"/>
      <c r="R7" s="641">
        <v>20536</v>
      </c>
      <c r="S7" s="642"/>
      <c r="T7" s="642"/>
      <c r="U7" s="642"/>
      <c r="V7" s="642"/>
      <c r="W7" s="642"/>
      <c r="X7" s="642"/>
      <c r="Y7" s="643"/>
      <c r="Z7" s="644">
        <v>0.1</v>
      </c>
      <c r="AA7" s="644"/>
      <c r="AB7" s="644"/>
      <c r="AC7" s="644"/>
      <c r="AD7" s="645">
        <v>20536</v>
      </c>
      <c r="AE7" s="645"/>
      <c r="AF7" s="645"/>
      <c r="AG7" s="645"/>
      <c r="AH7" s="645"/>
      <c r="AI7" s="645"/>
      <c r="AJ7" s="645"/>
      <c r="AK7" s="645"/>
      <c r="AL7" s="646">
        <v>0.2</v>
      </c>
      <c r="AM7" s="647"/>
      <c r="AN7" s="647"/>
      <c r="AO7" s="648"/>
      <c r="AP7" s="638" t="s">
        <v>232</v>
      </c>
      <c r="AQ7" s="639"/>
      <c r="AR7" s="639"/>
      <c r="AS7" s="639"/>
      <c r="AT7" s="639"/>
      <c r="AU7" s="639"/>
      <c r="AV7" s="639"/>
      <c r="AW7" s="639"/>
      <c r="AX7" s="639"/>
      <c r="AY7" s="639"/>
      <c r="AZ7" s="639"/>
      <c r="BA7" s="639"/>
      <c r="BB7" s="639"/>
      <c r="BC7" s="639"/>
      <c r="BD7" s="639"/>
      <c r="BE7" s="639"/>
      <c r="BF7" s="640"/>
      <c r="BG7" s="641">
        <v>3865877</v>
      </c>
      <c r="BH7" s="642"/>
      <c r="BI7" s="642"/>
      <c r="BJ7" s="642"/>
      <c r="BK7" s="642"/>
      <c r="BL7" s="642"/>
      <c r="BM7" s="642"/>
      <c r="BN7" s="643"/>
      <c r="BO7" s="644">
        <v>40.700000000000003</v>
      </c>
      <c r="BP7" s="644"/>
      <c r="BQ7" s="644"/>
      <c r="BR7" s="644"/>
      <c r="BS7" s="645">
        <v>130030</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2494951</v>
      </c>
      <c r="CS7" s="642"/>
      <c r="CT7" s="642"/>
      <c r="CU7" s="642"/>
      <c r="CV7" s="642"/>
      <c r="CW7" s="642"/>
      <c r="CX7" s="642"/>
      <c r="CY7" s="643"/>
      <c r="CZ7" s="644">
        <v>11.4</v>
      </c>
      <c r="DA7" s="644"/>
      <c r="DB7" s="644"/>
      <c r="DC7" s="644"/>
      <c r="DD7" s="650">
        <v>165413</v>
      </c>
      <c r="DE7" s="642"/>
      <c r="DF7" s="642"/>
      <c r="DG7" s="642"/>
      <c r="DH7" s="642"/>
      <c r="DI7" s="642"/>
      <c r="DJ7" s="642"/>
      <c r="DK7" s="642"/>
      <c r="DL7" s="642"/>
      <c r="DM7" s="642"/>
      <c r="DN7" s="642"/>
      <c r="DO7" s="642"/>
      <c r="DP7" s="643"/>
      <c r="DQ7" s="650">
        <v>2156096</v>
      </c>
      <c r="DR7" s="642"/>
      <c r="DS7" s="642"/>
      <c r="DT7" s="642"/>
      <c r="DU7" s="642"/>
      <c r="DV7" s="642"/>
      <c r="DW7" s="642"/>
      <c r="DX7" s="642"/>
      <c r="DY7" s="642"/>
      <c r="DZ7" s="642"/>
      <c r="EA7" s="642"/>
      <c r="EB7" s="642"/>
      <c r="EC7" s="651"/>
    </row>
    <row r="8" spans="2:143" ht="11.25" customHeight="1">
      <c r="B8" s="638" t="s">
        <v>234</v>
      </c>
      <c r="C8" s="639"/>
      <c r="D8" s="639"/>
      <c r="E8" s="639"/>
      <c r="F8" s="639"/>
      <c r="G8" s="639"/>
      <c r="H8" s="639"/>
      <c r="I8" s="639"/>
      <c r="J8" s="639"/>
      <c r="K8" s="639"/>
      <c r="L8" s="639"/>
      <c r="M8" s="639"/>
      <c r="N8" s="639"/>
      <c r="O8" s="639"/>
      <c r="P8" s="639"/>
      <c r="Q8" s="640"/>
      <c r="R8" s="641">
        <v>29244</v>
      </c>
      <c r="S8" s="642"/>
      <c r="T8" s="642"/>
      <c r="U8" s="642"/>
      <c r="V8" s="642"/>
      <c r="W8" s="642"/>
      <c r="X8" s="642"/>
      <c r="Y8" s="643"/>
      <c r="Z8" s="644">
        <v>0.1</v>
      </c>
      <c r="AA8" s="644"/>
      <c r="AB8" s="644"/>
      <c r="AC8" s="644"/>
      <c r="AD8" s="645">
        <v>29244</v>
      </c>
      <c r="AE8" s="645"/>
      <c r="AF8" s="645"/>
      <c r="AG8" s="645"/>
      <c r="AH8" s="645"/>
      <c r="AI8" s="645"/>
      <c r="AJ8" s="645"/>
      <c r="AK8" s="645"/>
      <c r="AL8" s="646">
        <v>0.3</v>
      </c>
      <c r="AM8" s="647"/>
      <c r="AN8" s="647"/>
      <c r="AO8" s="648"/>
      <c r="AP8" s="638" t="s">
        <v>235</v>
      </c>
      <c r="AQ8" s="639"/>
      <c r="AR8" s="639"/>
      <c r="AS8" s="639"/>
      <c r="AT8" s="639"/>
      <c r="AU8" s="639"/>
      <c r="AV8" s="639"/>
      <c r="AW8" s="639"/>
      <c r="AX8" s="639"/>
      <c r="AY8" s="639"/>
      <c r="AZ8" s="639"/>
      <c r="BA8" s="639"/>
      <c r="BB8" s="639"/>
      <c r="BC8" s="639"/>
      <c r="BD8" s="639"/>
      <c r="BE8" s="639"/>
      <c r="BF8" s="640"/>
      <c r="BG8" s="641">
        <v>101388</v>
      </c>
      <c r="BH8" s="642"/>
      <c r="BI8" s="642"/>
      <c r="BJ8" s="642"/>
      <c r="BK8" s="642"/>
      <c r="BL8" s="642"/>
      <c r="BM8" s="642"/>
      <c r="BN8" s="643"/>
      <c r="BO8" s="644">
        <v>1.1000000000000001</v>
      </c>
      <c r="BP8" s="644"/>
      <c r="BQ8" s="644"/>
      <c r="BR8" s="644"/>
      <c r="BS8" s="650" t="s">
        <v>182</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7526934</v>
      </c>
      <c r="CS8" s="642"/>
      <c r="CT8" s="642"/>
      <c r="CU8" s="642"/>
      <c r="CV8" s="642"/>
      <c r="CW8" s="642"/>
      <c r="CX8" s="642"/>
      <c r="CY8" s="643"/>
      <c r="CZ8" s="644">
        <v>34.299999999999997</v>
      </c>
      <c r="DA8" s="644"/>
      <c r="DB8" s="644"/>
      <c r="DC8" s="644"/>
      <c r="DD8" s="650">
        <v>93966</v>
      </c>
      <c r="DE8" s="642"/>
      <c r="DF8" s="642"/>
      <c r="DG8" s="642"/>
      <c r="DH8" s="642"/>
      <c r="DI8" s="642"/>
      <c r="DJ8" s="642"/>
      <c r="DK8" s="642"/>
      <c r="DL8" s="642"/>
      <c r="DM8" s="642"/>
      <c r="DN8" s="642"/>
      <c r="DO8" s="642"/>
      <c r="DP8" s="643"/>
      <c r="DQ8" s="650">
        <v>4019253</v>
      </c>
      <c r="DR8" s="642"/>
      <c r="DS8" s="642"/>
      <c r="DT8" s="642"/>
      <c r="DU8" s="642"/>
      <c r="DV8" s="642"/>
      <c r="DW8" s="642"/>
      <c r="DX8" s="642"/>
      <c r="DY8" s="642"/>
      <c r="DZ8" s="642"/>
      <c r="EA8" s="642"/>
      <c r="EB8" s="642"/>
      <c r="EC8" s="651"/>
    </row>
    <row r="9" spans="2:143" ht="11.25" customHeight="1">
      <c r="B9" s="638" t="s">
        <v>237</v>
      </c>
      <c r="C9" s="639"/>
      <c r="D9" s="639"/>
      <c r="E9" s="639"/>
      <c r="F9" s="639"/>
      <c r="G9" s="639"/>
      <c r="H9" s="639"/>
      <c r="I9" s="639"/>
      <c r="J9" s="639"/>
      <c r="K9" s="639"/>
      <c r="L9" s="639"/>
      <c r="M9" s="639"/>
      <c r="N9" s="639"/>
      <c r="O9" s="639"/>
      <c r="P9" s="639"/>
      <c r="Q9" s="640"/>
      <c r="R9" s="641">
        <v>26618</v>
      </c>
      <c r="S9" s="642"/>
      <c r="T9" s="642"/>
      <c r="U9" s="642"/>
      <c r="V9" s="642"/>
      <c r="W9" s="642"/>
      <c r="X9" s="642"/>
      <c r="Y9" s="643"/>
      <c r="Z9" s="644">
        <v>0.1</v>
      </c>
      <c r="AA9" s="644"/>
      <c r="AB9" s="644"/>
      <c r="AC9" s="644"/>
      <c r="AD9" s="645">
        <v>26618</v>
      </c>
      <c r="AE9" s="645"/>
      <c r="AF9" s="645"/>
      <c r="AG9" s="645"/>
      <c r="AH9" s="645"/>
      <c r="AI9" s="645"/>
      <c r="AJ9" s="645"/>
      <c r="AK9" s="645"/>
      <c r="AL9" s="646">
        <v>0.2</v>
      </c>
      <c r="AM9" s="647"/>
      <c r="AN9" s="647"/>
      <c r="AO9" s="648"/>
      <c r="AP9" s="638" t="s">
        <v>238</v>
      </c>
      <c r="AQ9" s="639"/>
      <c r="AR9" s="639"/>
      <c r="AS9" s="639"/>
      <c r="AT9" s="639"/>
      <c r="AU9" s="639"/>
      <c r="AV9" s="639"/>
      <c r="AW9" s="639"/>
      <c r="AX9" s="639"/>
      <c r="AY9" s="639"/>
      <c r="AZ9" s="639"/>
      <c r="BA9" s="639"/>
      <c r="BB9" s="639"/>
      <c r="BC9" s="639"/>
      <c r="BD9" s="639"/>
      <c r="BE9" s="639"/>
      <c r="BF9" s="640"/>
      <c r="BG9" s="641">
        <v>2922624</v>
      </c>
      <c r="BH9" s="642"/>
      <c r="BI9" s="642"/>
      <c r="BJ9" s="642"/>
      <c r="BK9" s="642"/>
      <c r="BL9" s="642"/>
      <c r="BM9" s="642"/>
      <c r="BN9" s="643"/>
      <c r="BO9" s="644">
        <v>30.8</v>
      </c>
      <c r="BP9" s="644"/>
      <c r="BQ9" s="644"/>
      <c r="BR9" s="644"/>
      <c r="BS9" s="650" t="s">
        <v>182</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1706681</v>
      </c>
      <c r="CS9" s="642"/>
      <c r="CT9" s="642"/>
      <c r="CU9" s="642"/>
      <c r="CV9" s="642"/>
      <c r="CW9" s="642"/>
      <c r="CX9" s="642"/>
      <c r="CY9" s="643"/>
      <c r="CZ9" s="644">
        <v>7.8</v>
      </c>
      <c r="DA9" s="644"/>
      <c r="DB9" s="644"/>
      <c r="DC9" s="644"/>
      <c r="DD9" s="650">
        <v>11216</v>
      </c>
      <c r="DE9" s="642"/>
      <c r="DF9" s="642"/>
      <c r="DG9" s="642"/>
      <c r="DH9" s="642"/>
      <c r="DI9" s="642"/>
      <c r="DJ9" s="642"/>
      <c r="DK9" s="642"/>
      <c r="DL9" s="642"/>
      <c r="DM9" s="642"/>
      <c r="DN9" s="642"/>
      <c r="DO9" s="642"/>
      <c r="DP9" s="643"/>
      <c r="DQ9" s="650">
        <v>1562909</v>
      </c>
      <c r="DR9" s="642"/>
      <c r="DS9" s="642"/>
      <c r="DT9" s="642"/>
      <c r="DU9" s="642"/>
      <c r="DV9" s="642"/>
      <c r="DW9" s="642"/>
      <c r="DX9" s="642"/>
      <c r="DY9" s="642"/>
      <c r="DZ9" s="642"/>
      <c r="EA9" s="642"/>
      <c r="EB9" s="642"/>
      <c r="EC9" s="651"/>
    </row>
    <row r="10" spans="2:143" ht="11.25" customHeight="1">
      <c r="B10" s="638" t="s">
        <v>240</v>
      </c>
      <c r="C10" s="639"/>
      <c r="D10" s="639"/>
      <c r="E10" s="639"/>
      <c r="F10" s="639"/>
      <c r="G10" s="639"/>
      <c r="H10" s="639"/>
      <c r="I10" s="639"/>
      <c r="J10" s="639"/>
      <c r="K10" s="639"/>
      <c r="L10" s="639"/>
      <c r="M10" s="639"/>
      <c r="N10" s="639"/>
      <c r="O10" s="639"/>
      <c r="P10" s="639"/>
      <c r="Q10" s="640"/>
      <c r="R10" s="641" t="s">
        <v>182</v>
      </c>
      <c r="S10" s="642"/>
      <c r="T10" s="642"/>
      <c r="U10" s="642"/>
      <c r="V10" s="642"/>
      <c r="W10" s="642"/>
      <c r="X10" s="642"/>
      <c r="Y10" s="643"/>
      <c r="Z10" s="644" t="s">
        <v>241</v>
      </c>
      <c r="AA10" s="644"/>
      <c r="AB10" s="644"/>
      <c r="AC10" s="644"/>
      <c r="AD10" s="645" t="s">
        <v>241</v>
      </c>
      <c r="AE10" s="645"/>
      <c r="AF10" s="645"/>
      <c r="AG10" s="645"/>
      <c r="AH10" s="645"/>
      <c r="AI10" s="645"/>
      <c r="AJ10" s="645"/>
      <c r="AK10" s="645"/>
      <c r="AL10" s="646" t="s">
        <v>241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184693</v>
      </c>
      <c r="BH10" s="642"/>
      <c r="BI10" s="642"/>
      <c r="BJ10" s="642"/>
      <c r="BK10" s="642"/>
      <c r="BL10" s="642"/>
      <c r="BM10" s="642"/>
      <c r="BN10" s="643"/>
      <c r="BO10" s="644">
        <v>1.9</v>
      </c>
      <c r="BP10" s="644"/>
      <c r="BQ10" s="644"/>
      <c r="BR10" s="644"/>
      <c r="BS10" s="650" t="s">
        <v>241</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37935</v>
      </c>
      <c r="CS10" s="642"/>
      <c r="CT10" s="642"/>
      <c r="CU10" s="642"/>
      <c r="CV10" s="642"/>
      <c r="CW10" s="642"/>
      <c r="CX10" s="642"/>
      <c r="CY10" s="643"/>
      <c r="CZ10" s="644">
        <v>0.2</v>
      </c>
      <c r="DA10" s="644"/>
      <c r="DB10" s="644"/>
      <c r="DC10" s="644"/>
      <c r="DD10" s="650" t="s">
        <v>241</v>
      </c>
      <c r="DE10" s="642"/>
      <c r="DF10" s="642"/>
      <c r="DG10" s="642"/>
      <c r="DH10" s="642"/>
      <c r="DI10" s="642"/>
      <c r="DJ10" s="642"/>
      <c r="DK10" s="642"/>
      <c r="DL10" s="642"/>
      <c r="DM10" s="642"/>
      <c r="DN10" s="642"/>
      <c r="DO10" s="642"/>
      <c r="DP10" s="643"/>
      <c r="DQ10" s="650">
        <v>37287</v>
      </c>
      <c r="DR10" s="642"/>
      <c r="DS10" s="642"/>
      <c r="DT10" s="642"/>
      <c r="DU10" s="642"/>
      <c r="DV10" s="642"/>
      <c r="DW10" s="642"/>
      <c r="DX10" s="642"/>
      <c r="DY10" s="642"/>
      <c r="DZ10" s="642"/>
      <c r="EA10" s="642"/>
      <c r="EB10" s="642"/>
      <c r="EC10" s="651"/>
    </row>
    <row r="11" spans="2:143" ht="11.25" customHeight="1">
      <c r="B11" s="638" t="s">
        <v>244</v>
      </c>
      <c r="C11" s="639"/>
      <c r="D11" s="639"/>
      <c r="E11" s="639"/>
      <c r="F11" s="639"/>
      <c r="G11" s="639"/>
      <c r="H11" s="639"/>
      <c r="I11" s="639"/>
      <c r="J11" s="639"/>
      <c r="K11" s="639"/>
      <c r="L11" s="639"/>
      <c r="M11" s="639"/>
      <c r="N11" s="639"/>
      <c r="O11" s="639"/>
      <c r="P11" s="639"/>
      <c r="Q11" s="640"/>
      <c r="R11" s="641" t="s">
        <v>182</v>
      </c>
      <c r="S11" s="642"/>
      <c r="T11" s="642"/>
      <c r="U11" s="642"/>
      <c r="V11" s="642"/>
      <c r="W11" s="642"/>
      <c r="X11" s="642"/>
      <c r="Y11" s="643"/>
      <c r="Z11" s="644" t="s">
        <v>182</v>
      </c>
      <c r="AA11" s="644"/>
      <c r="AB11" s="644"/>
      <c r="AC11" s="644"/>
      <c r="AD11" s="645" t="s">
        <v>182</v>
      </c>
      <c r="AE11" s="645"/>
      <c r="AF11" s="645"/>
      <c r="AG11" s="645"/>
      <c r="AH11" s="645"/>
      <c r="AI11" s="645"/>
      <c r="AJ11" s="645"/>
      <c r="AK11" s="645"/>
      <c r="AL11" s="646" t="s">
        <v>241</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657172</v>
      </c>
      <c r="BH11" s="642"/>
      <c r="BI11" s="642"/>
      <c r="BJ11" s="642"/>
      <c r="BK11" s="642"/>
      <c r="BL11" s="642"/>
      <c r="BM11" s="642"/>
      <c r="BN11" s="643"/>
      <c r="BO11" s="644">
        <v>6.9</v>
      </c>
      <c r="BP11" s="644"/>
      <c r="BQ11" s="644"/>
      <c r="BR11" s="644"/>
      <c r="BS11" s="650">
        <v>130030</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690470</v>
      </c>
      <c r="CS11" s="642"/>
      <c r="CT11" s="642"/>
      <c r="CU11" s="642"/>
      <c r="CV11" s="642"/>
      <c r="CW11" s="642"/>
      <c r="CX11" s="642"/>
      <c r="CY11" s="643"/>
      <c r="CZ11" s="644">
        <v>3.1</v>
      </c>
      <c r="DA11" s="644"/>
      <c r="DB11" s="644"/>
      <c r="DC11" s="644"/>
      <c r="DD11" s="650">
        <v>483182</v>
      </c>
      <c r="DE11" s="642"/>
      <c r="DF11" s="642"/>
      <c r="DG11" s="642"/>
      <c r="DH11" s="642"/>
      <c r="DI11" s="642"/>
      <c r="DJ11" s="642"/>
      <c r="DK11" s="642"/>
      <c r="DL11" s="642"/>
      <c r="DM11" s="642"/>
      <c r="DN11" s="642"/>
      <c r="DO11" s="642"/>
      <c r="DP11" s="643"/>
      <c r="DQ11" s="650">
        <v>266090</v>
      </c>
      <c r="DR11" s="642"/>
      <c r="DS11" s="642"/>
      <c r="DT11" s="642"/>
      <c r="DU11" s="642"/>
      <c r="DV11" s="642"/>
      <c r="DW11" s="642"/>
      <c r="DX11" s="642"/>
      <c r="DY11" s="642"/>
      <c r="DZ11" s="642"/>
      <c r="EA11" s="642"/>
      <c r="EB11" s="642"/>
      <c r="EC11" s="651"/>
    </row>
    <row r="12" spans="2:143" ht="11.25" customHeight="1">
      <c r="B12" s="638" t="s">
        <v>247</v>
      </c>
      <c r="C12" s="639"/>
      <c r="D12" s="639"/>
      <c r="E12" s="639"/>
      <c r="F12" s="639"/>
      <c r="G12" s="639"/>
      <c r="H12" s="639"/>
      <c r="I12" s="639"/>
      <c r="J12" s="639"/>
      <c r="K12" s="639"/>
      <c r="L12" s="639"/>
      <c r="M12" s="639"/>
      <c r="N12" s="639"/>
      <c r="O12" s="639"/>
      <c r="P12" s="639"/>
      <c r="Q12" s="640"/>
      <c r="R12" s="641">
        <v>1028110</v>
      </c>
      <c r="S12" s="642"/>
      <c r="T12" s="642"/>
      <c r="U12" s="642"/>
      <c r="V12" s="642"/>
      <c r="W12" s="642"/>
      <c r="X12" s="642"/>
      <c r="Y12" s="643"/>
      <c r="Z12" s="644">
        <v>4.4000000000000004</v>
      </c>
      <c r="AA12" s="644"/>
      <c r="AB12" s="644"/>
      <c r="AC12" s="644"/>
      <c r="AD12" s="645">
        <v>1028110</v>
      </c>
      <c r="AE12" s="645"/>
      <c r="AF12" s="645"/>
      <c r="AG12" s="645"/>
      <c r="AH12" s="645"/>
      <c r="AI12" s="645"/>
      <c r="AJ12" s="645"/>
      <c r="AK12" s="645"/>
      <c r="AL12" s="646">
        <v>9.4</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4354131</v>
      </c>
      <c r="BH12" s="642"/>
      <c r="BI12" s="642"/>
      <c r="BJ12" s="642"/>
      <c r="BK12" s="642"/>
      <c r="BL12" s="642"/>
      <c r="BM12" s="642"/>
      <c r="BN12" s="643"/>
      <c r="BO12" s="644">
        <v>45.8</v>
      </c>
      <c r="BP12" s="644"/>
      <c r="BQ12" s="644"/>
      <c r="BR12" s="644"/>
      <c r="BS12" s="650" t="s">
        <v>241</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547668</v>
      </c>
      <c r="CS12" s="642"/>
      <c r="CT12" s="642"/>
      <c r="CU12" s="642"/>
      <c r="CV12" s="642"/>
      <c r="CW12" s="642"/>
      <c r="CX12" s="642"/>
      <c r="CY12" s="643"/>
      <c r="CZ12" s="644">
        <v>2.5</v>
      </c>
      <c r="DA12" s="644"/>
      <c r="DB12" s="644"/>
      <c r="DC12" s="644"/>
      <c r="DD12" s="650">
        <v>10328</v>
      </c>
      <c r="DE12" s="642"/>
      <c r="DF12" s="642"/>
      <c r="DG12" s="642"/>
      <c r="DH12" s="642"/>
      <c r="DI12" s="642"/>
      <c r="DJ12" s="642"/>
      <c r="DK12" s="642"/>
      <c r="DL12" s="642"/>
      <c r="DM12" s="642"/>
      <c r="DN12" s="642"/>
      <c r="DO12" s="642"/>
      <c r="DP12" s="643"/>
      <c r="DQ12" s="650">
        <v>279684</v>
      </c>
      <c r="DR12" s="642"/>
      <c r="DS12" s="642"/>
      <c r="DT12" s="642"/>
      <c r="DU12" s="642"/>
      <c r="DV12" s="642"/>
      <c r="DW12" s="642"/>
      <c r="DX12" s="642"/>
      <c r="DY12" s="642"/>
      <c r="DZ12" s="642"/>
      <c r="EA12" s="642"/>
      <c r="EB12" s="642"/>
      <c r="EC12" s="651"/>
    </row>
    <row r="13" spans="2:143" ht="11.25" customHeight="1">
      <c r="B13" s="638" t="s">
        <v>250</v>
      </c>
      <c r="C13" s="639"/>
      <c r="D13" s="639"/>
      <c r="E13" s="639"/>
      <c r="F13" s="639"/>
      <c r="G13" s="639"/>
      <c r="H13" s="639"/>
      <c r="I13" s="639"/>
      <c r="J13" s="639"/>
      <c r="K13" s="639"/>
      <c r="L13" s="639"/>
      <c r="M13" s="639"/>
      <c r="N13" s="639"/>
      <c r="O13" s="639"/>
      <c r="P13" s="639"/>
      <c r="Q13" s="640"/>
      <c r="R13" s="641">
        <v>4420</v>
      </c>
      <c r="S13" s="642"/>
      <c r="T13" s="642"/>
      <c r="U13" s="642"/>
      <c r="V13" s="642"/>
      <c r="W13" s="642"/>
      <c r="X13" s="642"/>
      <c r="Y13" s="643"/>
      <c r="Z13" s="644">
        <v>0</v>
      </c>
      <c r="AA13" s="644"/>
      <c r="AB13" s="644"/>
      <c r="AC13" s="644"/>
      <c r="AD13" s="645">
        <v>4420</v>
      </c>
      <c r="AE13" s="645"/>
      <c r="AF13" s="645"/>
      <c r="AG13" s="645"/>
      <c r="AH13" s="645"/>
      <c r="AI13" s="645"/>
      <c r="AJ13" s="645"/>
      <c r="AK13" s="645"/>
      <c r="AL13" s="646">
        <v>0</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4275977</v>
      </c>
      <c r="BH13" s="642"/>
      <c r="BI13" s="642"/>
      <c r="BJ13" s="642"/>
      <c r="BK13" s="642"/>
      <c r="BL13" s="642"/>
      <c r="BM13" s="642"/>
      <c r="BN13" s="643"/>
      <c r="BO13" s="644">
        <v>45</v>
      </c>
      <c r="BP13" s="644"/>
      <c r="BQ13" s="644"/>
      <c r="BR13" s="644"/>
      <c r="BS13" s="650" t="s">
        <v>182</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2317563</v>
      </c>
      <c r="CS13" s="642"/>
      <c r="CT13" s="642"/>
      <c r="CU13" s="642"/>
      <c r="CV13" s="642"/>
      <c r="CW13" s="642"/>
      <c r="CX13" s="642"/>
      <c r="CY13" s="643"/>
      <c r="CZ13" s="644">
        <v>10.6</v>
      </c>
      <c r="DA13" s="644"/>
      <c r="DB13" s="644"/>
      <c r="DC13" s="644"/>
      <c r="DD13" s="650">
        <v>1555977</v>
      </c>
      <c r="DE13" s="642"/>
      <c r="DF13" s="642"/>
      <c r="DG13" s="642"/>
      <c r="DH13" s="642"/>
      <c r="DI13" s="642"/>
      <c r="DJ13" s="642"/>
      <c r="DK13" s="642"/>
      <c r="DL13" s="642"/>
      <c r="DM13" s="642"/>
      <c r="DN13" s="642"/>
      <c r="DO13" s="642"/>
      <c r="DP13" s="643"/>
      <c r="DQ13" s="650">
        <v>1135035</v>
      </c>
      <c r="DR13" s="642"/>
      <c r="DS13" s="642"/>
      <c r="DT13" s="642"/>
      <c r="DU13" s="642"/>
      <c r="DV13" s="642"/>
      <c r="DW13" s="642"/>
      <c r="DX13" s="642"/>
      <c r="DY13" s="642"/>
      <c r="DZ13" s="642"/>
      <c r="EA13" s="642"/>
      <c r="EB13" s="642"/>
      <c r="EC13" s="651"/>
    </row>
    <row r="14" spans="2:143" ht="11.25" customHeight="1">
      <c r="B14" s="638" t="s">
        <v>253</v>
      </c>
      <c r="C14" s="639"/>
      <c r="D14" s="639"/>
      <c r="E14" s="639"/>
      <c r="F14" s="639"/>
      <c r="G14" s="639"/>
      <c r="H14" s="639"/>
      <c r="I14" s="639"/>
      <c r="J14" s="639"/>
      <c r="K14" s="639"/>
      <c r="L14" s="639"/>
      <c r="M14" s="639"/>
      <c r="N14" s="639"/>
      <c r="O14" s="639"/>
      <c r="P14" s="639"/>
      <c r="Q14" s="640"/>
      <c r="R14" s="641" t="s">
        <v>241</v>
      </c>
      <c r="S14" s="642"/>
      <c r="T14" s="642"/>
      <c r="U14" s="642"/>
      <c r="V14" s="642"/>
      <c r="W14" s="642"/>
      <c r="X14" s="642"/>
      <c r="Y14" s="643"/>
      <c r="Z14" s="644" t="s">
        <v>241</v>
      </c>
      <c r="AA14" s="644"/>
      <c r="AB14" s="644"/>
      <c r="AC14" s="644"/>
      <c r="AD14" s="645" t="s">
        <v>182</v>
      </c>
      <c r="AE14" s="645"/>
      <c r="AF14" s="645"/>
      <c r="AG14" s="645"/>
      <c r="AH14" s="645"/>
      <c r="AI14" s="645"/>
      <c r="AJ14" s="645"/>
      <c r="AK14" s="645"/>
      <c r="AL14" s="646" t="s">
        <v>182</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159431</v>
      </c>
      <c r="BH14" s="642"/>
      <c r="BI14" s="642"/>
      <c r="BJ14" s="642"/>
      <c r="BK14" s="642"/>
      <c r="BL14" s="642"/>
      <c r="BM14" s="642"/>
      <c r="BN14" s="643"/>
      <c r="BO14" s="644">
        <v>1.7</v>
      </c>
      <c r="BP14" s="644"/>
      <c r="BQ14" s="644"/>
      <c r="BR14" s="644"/>
      <c r="BS14" s="650" t="s">
        <v>241</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587147</v>
      </c>
      <c r="CS14" s="642"/>
      <c r="CT14" s="642"/>
      <c r="CU14" s="642"/>
      <c r="CV14" s="642"/>
      <c r="CW14" s="642"/>
      <c r="CX14" s="642"/>
      <c r="CY14" s="643"/>
      <c r="CZ14" s="644">
        <v>2.7</v>
      </c>
      <c r="DA14" s="644"/>
      <c r="DB14" s="644"/>
      <c r="DC14" s="644"/>
      <c r="DD14" s="650">
        <v>8272</v>
      </c>
      <c r="DE14" s="642"/>
      <c r="DF14" s="642"/>
      <c r="DG14" s="642"/>
      <c r="DH14" s="642"/>
      <c r="DI14" s="642"/>
      <c r="DJ14" s="642"/>
      <c r="DK14" s="642"/>
      <c r="DL14" s="642"/>
      <c r="DM14" s="642"/>
      <c r="DN14" s="642"/>
      <c r="DO14" s="642"/>
      <c r="DP14" s="643"/>
      <c r="DQ14" s="650">
        <v>563040</v>
      </c>
      <c r="DR14" s="642"/>
      <c r="DS14" s="642"/>
      <c r="DT14" s="642"/>
      <c r="DU14" s="642"/>
      <c r="DV14" s="642"/>
      <c r="DW14" s="642"/>
      <c r="DX14" s="642"/>
      <c r="DY14" s="642"/>
      <c r="DZ14" s="642"/>
      <c r="EA14" s="642"/>
      <c r="EB14" s="642"/>
      <c r="EC14" s="651"/>
    </row>
    <row r="15" spans="2:143" ht="11.25" customHeight="1">
      <c r="B15" s="638" t="s">
        <v>256</v>
      </c>
      <c r="C15" s="639"/>
      <c r="D15" s="639"/>
      <c r="E15" s="639"/>
      <c r="F15" s="639"/>
      <c r="G15" s="639"/>
      <c r="H15" s="639"/>
      <c r="I15" s="639"/>
      <c r="J15" s="639"/>
      <c r="K15" s="639"/>
      <c r="L15" s="639"/>
      <c r="M15" s="639"/>
      <c r="N15" s="639"/>
      <c r="O15" s="639"/>
      <c r="P15" s="639"/>
      <c r="Q15" s="640"/>
      <c r="R15" s="641">
        <v>48413</v>
      </c>
      <c r="S15" s="642"/>
      <c r="T15" s="642"/>
      <c r="U15" s="642"/>
      <c r="V15" s="642"/>
      <c r="W15" s="642"/>
      <c r="X15" s="642"/>
      <c r="Y15" s="643"/>
      <c r="Z15" s="644">
        <v>0.2</v>
      </c>
      <c r="AA15" s="644"/>
      <c r="AB15" s="644"/>
      <c r="AC15" s="644"/>
      <c r="AD15" s="645">
        <v>48413</v>
      </c>
      <c r="AE15" s="645"/>
      <c r="AF15" s="645"/>
      <c r="AG15" s="645"/>
      <c r="AH15" s="645"/>
      <c r="AI15" s="645"/>
      <c r="AJ15" s="645"/>
      <c r="AK15" s="645"/>
      <c r="AL15" s="646">
        <v>0.4</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372523</v>
      </c>
      <c r="BH15" s="642"/>
      <c r="BI15" s="642"/>
      <c r="BJ15" s="642"/>
      <c r="BK15" s="642"/>
      <c r="BL15" s="642"/>
      <c r="BM15" s="642"/>
      <c r="BN15" s="643"/>
      <c r="BO15" s="644">
        <v>3.9</v>
      </c>
      <c r="BP15" s="644"/>
      <c r="BQ15" s="644"/>
      <c r="BR15" s="644"/>
      <c r="BS15" s="650" t="s">
        <v>241</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3661297</v>
      </c>
      <c r="CS15" s="642"/>
      <c r="CT15" s="642"/>
      <c r="CU15" s="642"/>
      <c r="CV15" s="642"/>
      <c r="CW15" s="642"/>
      <c r="CX15" s="642"/>
      <c r="CY15" s="643"/>
      <c r="CZ15" s="644">
        <v>16.7</v>
      </c>
      <c r="DA15" s="644"/>
      <c r="DB15" s="644"/>
      <c r="DC15" s="644"/>
      <c r="DD15" s="650">
        <v>1433900</v>
      </c>
      <c r="DE15" s="642"/>
      <c r="DF15" s="642"/>
      <c r="DG15" s="642"/>
      <c r="DH15" s="642"/>
      <c r="DI15" s="642"/>
      <c r="DJ15" s="642"/>
      <c r="DK15" s="642"/>
      <c r="DL15" s="642"/>
      <c r="DM15" s="642"/>
      <c r="DN15" s="642"/>
      <c r="DO15" s="642"/>
      <c r="DP15" s="643"/>
      <c r="DQ15" s="650">
        <v>1686304</v>
      </c>
      <c r="DR15" s="642"/>
      <c r="DS15" s="642"/>
      <c r="DT15" s="642"/>
      <c r="DU15" s="642"/>
      <c r="DV15" s="642"/>
      <c r="DW15" s="642"/>
      <c r="DX15" s="642"/>
      <c r="DY15" s="642"/>
      <c r="DZ15" s="642"/>
      <c r="EA15" s="642"/>
      <c r="EB15" s="642"/>
      <c r="EC15" s="651"/>
    </row>
    <row r="16" spans="2:143" ht="11.25" customHeight="1">
      <c r="B16" s="638" t="s">
        <v>259</v>
      </c>
      <c r="C16" s="639"/>
      <c r="D16" s="639"/>
      <c r="E16" s="639"/>
      <c r="F16" s="639"/>
      <c r="G16" s="639"/>
      <c r="H16" s="639"/>
      <c r="I16" s="639"/>
      <c r="J16" s="639"/>
      <c r="K16" s="639"/>
      <c r="L16" s="639"/>
      <c r="M16" s="639"/>
      <c r="N16" s="639"/>
      <c r="O16" s="639"/>
      <c r="P16" s="639"/>
      <c r="Q16" s="640"/>
      <c r="R16" s="641" t="s">
        <v>182</v>
      </c>
      <c r="S16" s="642"/>
      <c r="T16" s="642"/>
      <c r="U16" s="642"/>
      <c r="V16" s="642"/>
      <c r="W16" s="642"/>
      <c r="X16" s="642"/>
      <c r="Y16" s="643"/>
      <c r="Z16" s="644" t="s">
        <v>241</v>
      </c>
      <c r="AA16" s="644"/>
      <c r="AB16" s="644"/>
      <c r="AC16" s="644"/>
      <c r="AD16" s="645" t="s">
        <v>182</v>
      </c>
      <c r="AE16" s="645"/>
      <c r="AF16" s="645"/>
      <c r="AG16" s="645"/>
      <c r="AH16" s="645"/>
      <c r="AI16" s="645"/>
      <c r="AJ16" s="645"/>
      <c r="AK16" s="645"/>
      <c r="AL16" s="646" t="s">
        <v>241</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241</v>
      </c>
      <c r="BH16" s="642"/>
      <c r="BI16" s="642"/>
      <c r="BJ16" s="642"/>
      <c r="BK16" s="642"/>
      <c r="BL16" s="642"/>
      <c r="BM16" s="642"/>
      <c r="BN16" s="643"/>
      <c r="BO16" s="644" t="s">
        <v>241</v>
      </c>
      <c r="BP16" s="644"/>
      <c r="BQ16" s="644"/>
      <c r="BR16" s="644"/>
      <c r="BS16" s="650" t="s">
        <v>241</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392839</v>
      </c>
      <c r="CS16" s="642"/>
      <c r="CT16" s="642"/>
      <c r="CU16" s="642"/>
      <c r="CV16" s="642"/>
      <c r="CW16" s="642"/>
      <c r="CX16" s="642"/>
      <c r="CY16" s="643"/>
      <c r="CZ16" s="644">
        <v>1.8</v>
      </c>
      <c r="DA16" s="644"/>
      <c r="DB16" s="644"/>
      <c r="DC16" s="644"/>
      <c r="DD16" s="650" t="s">
        <v>241</v>
      </c>
      <c r="DE16" s="642"/>
      <c r="DF16" s="642"/>
      <c r="DG16" s="642"/>
      <c r="DH16" s="642"/>
      <c r="DI16" s="642"/>
      <c r="DJ16" s="642"/>
      <c r="DK16" s="642"/>
      <c r="DL16" s="642"/>
      <c r="DM16" s="642"/>
      <c r="DN16" s="642"/>
      <c r="DO16" s="642"/>
      <c r="DP16" s="643"/>
      <c r="DQ16" s="650">
        <v>122426</v>
      </c>
      <c r="DR16" s="642"/>
      <c r="DS16" s="642"/>
      <c r="DT16" s="642"/>
      <c r="DU16" s="642"/>
      <c r="DV16" s="642"/>
      <c r="DW16" s="642"/>
      <c r="DX16" s="642"/>
      <c r="DY16" s="642"/>
      <c r="DZ16" s="642"/>
      <c r="EA16" s="642"/>
      <c r="EB16" s="642"/>
      <c r="EC16" s="651"/>
    </row>
    <row r="17" spans="2:133" ht="11.25" customHeight="1">
      <c r="B17" s="638" t="s">
        <v>262</v>
      </c>
      <c r="C17" s="639"/>
      <c r="D17" s="639"/>
      <c r="E17" s="639"/>
      <c r="F17" s="639"/>
      <c r="G17" s="639"/>
      <c r="H17" s="639"/>
      <c r="I17" s="639"/>
      <c r="J17" s="639"/>
      <c r="K17" s="639"/>
      <c r="L17" s="639"/>
      <c r="M17" s="639"/>
      <c r="N17" s="639"/>
      <c r="O17" s="639"/>
      <c r="P17" s="639"/>
      <c r="Q17" s="640"/>
      <c r="R17" s="641">
        <v>56123</v>
      </c>
      <c r="S17" s="642"/>
      <c r="T17" s="642"/>
      <c r="U17" s="642"/>
      <c r="V17" s="642"/>
      <c r="W17" s="642"/>
      <c r="X17" s="642"/>
      <c r="Y17" s="643"/>
      <c r="Z17" s="644">
        <v>0.2</v>
      </c>
      <c r="AA17" s="644"/>
      <c r="AB17" s="644"/>
      <c r="AC17" s="644"/>
      <c r="AD17" s="645">
        <v>56123</v>
      </c>
      <c r="AE17" s="645"/>
      <c r="AF17" s="645"/>
      <c r="AG17" s="645"/>
      <c r="AH17" s="645"/>
      <c r="AI17" s="645"/>
      <c r="AJ17" s="645"/>
      <c r="AK17" s="645"/>
      <c r="AL17" s="646">
        <v>0.5</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182</v>
      </c>
      <c r="BH17" s="642"/>
      <c r="BI17" s="642"/>
      <c r="BJ17" s="642"/>
      <c r="BK17" s="642"/>
      <c r="BL17" s="642"/>
      <c r="BM17" s="642"/>
      <c r="BN17" s="643"/>
      <c r="BO17" s="644" t="s">
        <v>241</v>
      </c>
      <c r="BP17" s="644"/>
      <c r="BQ17" s="644"/>
      <c r="BR17" s="644"/>
      <c r="BS17" s="650" t="s">
        <v>182</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1777735</v>
      </c>
      <c r="CS17" s="642"/>
      <c r="CT17" s="642"/>
      <c r="CU17" s="642"/>
      <c r="CV17" s="642"/>
      <c r="CW17" s="642"/>
      <c r="CX17" s="642"/>
      <c r="CY17" s="643"/>
      <c r="CZ17" s="644">
        <v>8.1</v>
      </c>
      <c r="DA17" s="644"/>
      <c r="DB17" s="644"/>
      <c r="DC17" s="644"/>
      <c r="DD17" s="650" t="s">
        <v>182</v>
      </c>
      <c r="DE17" s="642"/>
      <c r="DF17" s="642"/>
      <c r="DG17" s="642"/>
      <c r="DH17" s="642"/>
      <c r="DI17" s="642"/>
      <c r="DJ17" s="642"/>
      <c r="DK17" s="642"/>
      <c r="DL17" s="642"/>
      <c r="DM17" s="642"/>
      <c r="DN17" s="642"/>
      <c r="DO17" s="642"/>
      <c r="DP17" s="643"/>
      <c r="DQ17" s="650">
        <v>1741975</v>
      </c>
      <c r="DR17" s="642"/>
      <c r="DS17" s="642"/>
      <c r="DT17" s="642"/>
      <c r="DU17" s="642"/>
      <c r="DV17" s="642"/>
      <c r="DW17" s="642"/>
      <c r="DX17" s="642"/>
      <c r="DY17" s="642"/>
      <c r="DZ17" s="642"/>
      <c r="EA17" s="642"/>
      <c r="EB17" s="642"/>
      <c r="EC17" s="651"/>
    </row>
    <row r="18" spans="2:133" ht="11.25" customHeight="1">
      <c r="B18" s="638" t="s">
        <v>265</v>
      </c>
      <c r="C18" s="639"/>
      <c r="D18" s="639"/>
      <c r="E18" s="639"/>
      <c r="F18" s="639"/>
      <c r="G18" s="639"/>
      <c r="H18" s="639"/>
      <c r="I18" s="639"/>
      <c r="J18" s="639"/>
      <c r="K18" s="639"/>
      <c r="L18" s="639"/>
      <c r="M18" s="639"/>
      <c r="N18" s="639"/>
      <c r="O18" s="639"/>
      <c r="P18" s="639"/>
      <c r="Q18" s="640"/>
      <c r="R18" s="641">
        <v>1188131</v>
      </c>
      <c r="S18" s="642"/>
      <c r="T18" s="642"/>
      <c r="U18" s="642"/>
      <c r="V18" s="642"/>
      <c r="W18" s="642"/>
      <c r="X18" s="642"/>
      <c r="Y18" s="643"/>
      <c r="Z18" s="644">
        <v>5.0999999999999996</v>
      </c>
      <c r="AA18" s="644"/>
      <c r="AB18" s="644"/>
      <c r="AC18" s="644"/>
      <c r="AD18" s="645">
        <v>812293</v>
      </c>
      <c r="AE18" s="645"/>
      <c r="AF18" s="645"/>
      <c r="AG18" s="645"/>
      <c r="AH18" s="645"/>
      <c r="AI18" s="645"/>
      <c r="AJ18" s="645"/>
      <c r="AK18" s="645"/>
      <c r="AL18" s="646">
        <v>7.4</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241</v>
      </c>
      <c r="BH18" s="642"/>
      <c r="BI18" s="642"/>
      <c r="BJ18" s="642"/>
      <c r="BK18" s="642"/>
      <c r="BL18" s="642"/>
      <c r="BM18" s="642"/>
      <c r="BN18" s="643"/>
      <c r="BO18" s="644" t="s">
        <v>182</v>
      </c>
      <c r="BP18" s="644"/>
      <c r="BQ18" s="644"/>
      <c r="BR18" s="644"/>
      <c r="BS18" s="650" t="s">
        <v>241</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182</v>
      </c>
      <c r="CS18" s="642"/>
      <c r="CT18" s="642"/>
      <c r="CU18" s="642"/>
      <c r="CV18" s="642"/>
      <c r="CW18" s="642"/>
      <c r="CX18" s="642"/>
      <c r="CY18" s="643"/>
      <c r="CZ18" s="644" t="s">
        <v>241</v>
      </c>
      <c r="DA18" s="644"/>
      <c r="DB18" s="644"/>
      <c r="DC18" s="644"/>
      <c r="DD18" s="650" t="s">
        <v>182</v>
      </c>
      <c r="DE18" s="642"/>
      <c r="DF18" s="642"/>
      <c r="DG18" s="642"/>
      <c r="DH18" s="642"/>
      <c r="DI18" s="642"/>
      <c r="DJ18" s="642"/>
      <c r="DK18" s="642"/>
      <c r="DL18" s="642"/>
      <c r="DM18" s="642"/>
      <c r="DN18" s="642"/>
      <c r="DO18" s="642"/>
      <c r="DP18" s="643"/>
      <c r="DQ18" s="650" t="s">
        <v>182</v>
      </c>
      <c r="DR18" s="642"/>
      <c r="DS18" s="642"/>
      <c r="DT18" s="642"/>
      <c r="DU18" s="642"/>
      <c r="DV18" s="642"/>
      <c r="DW18" s="642"/>
      <c r="DX18" s="642"/>
      <c r="DY18" s="642"/>
      <c r="DZ18" s="642"/>
      <c r="EA18" s="642"/>
      <c r="EB18" s="642"/>
      <c r="EC18" s="651"/>
    </row>
    <row r="19" spans="2:133" ht="11.25" customHeight="1">
      <c r="B19" s="638" t="s">
        <v>268</v>
      </c>
      <c r="C19" s="639"/>
      <c r="D19" s="639"/>
      <c r="E19" s="639"/>
      <c r="F19" s="639"/>
      <c r="G19" s="639"/>
      <c r="H19" s="639"/>
      <c r="I19" s="639"/>
      <c r="J19" s="639"/>
      <c r="K19" s="639"/>
      <c r="L19" s="639"/>
      <c r="M19" s="639"/>
      <c r="N19" s="639"/>
      <c r="O19" s="639"/>
      <c r="P19" s="639"/>
      <c r="Q19" s="640"/>
      <c r="R19" s="641">
        <v>812293</v>
      </c>
      <c r="S19" s="642"/>
      <c r="T19" s="642"/>
      <c r="U19" s="642"/>
      <c r="V19" s="642"/>
      <c r="W19" s="642"/>
      <c r="X19" s="642"/>
      <c r="Y19" s="643"/>
      <c r="Z19" s="644">
        <v>3.5</v>
      </c>
      <c r="AA19" s="644"/>
      <c r="AB19" s="644"/>
      <c r="AC19" s="644"/>
      <c r="AD19" s="645">
        <v>812293</v>
      </c>
      <c r="AE19" s="645"/>
      <c r="AF19" s="645"/>
      <c r="AG19" s="645"/>
      <c r="AH19" s="645"/>
      <c r="AI19" s="645"/>
      <c r="AJ19" s="645"/>
      <c r="AK19" s="645"/>
      <c r="AL19" s="646">
        <v>7.4</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749000</v>
      </c>
      <c r="BH19" s="642"/>
      <c r="BI19" s="642"/>
      <c r="BJ19" s="642"/>
      <c r="BK19" s="642"/>
      <c r="BL19" s="642"/>
      <c r="BM19" s="642"/>
      <c r="BN19" s="643"/>
      <c r="BO19" s="644">
        <v>7.9</v>
      </c>
      <c r="BP19" s="644"/>
      <c r="BQ19" s="644"/>
      <c r="BR19" s="644"/>
      <c r="BS19" s="650" t="s">
        <v>241</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241</v>
      </c>
      <c r="CS19" s="642"/>
      <c r="CT19" s="642"/>
      <c r="CU19" s="642"/>
      <c r="CV19" s="642"/>
      <c r="CW19" s="642"/>
      <c r="CX19" s="642"/>
      <c r="CY19" s="643"/>
      <c r="CZ19" s="644" t="s">
        <v>182</v>
      </c>
      <c r="DA19" s="644"/>
      <c r="DB19" s="644"/>
      <c r="DC19" s="644"/>
      <c r="DD19" s="650" t="s">
        <v>182</v>
      </c>
      <c r="DE19" s="642"/>
      <c r="DF19" s="642"/>
      <c r="DG19" s="642"/>
      <c r="DH19" s="642"/>
      <c r="DI19" s="642"/>
      <c r="DJ19" s="642"/>
      <c r="DK19" s="642"/>
      <c r="DL19" s="642"/>
      <c r="DM19" s="642"/>
      <c r="DN19" s="642"/>
      <c r="DO19" s="642"/>
      <c r="DP19" s="643"/>
      <c r="DQ19" s="650" t="s">
        <v>182</v>
      </c>
      <c r="DR19" s="642"/>
      <c r="DS19" s="642"/>
      <c r="DT19" s="642"/>
      <c r="DU19" s="642"/>
      <c r="DV19" s="642"/>
      <c r="DW19" s="642"/>
      <c r="DX19" s="642"/>
      <c r="DY19" s="642"/>
      <c r="DZ19" s="642"/>
      <c r="EA19" s="642"/>
      <c r="EB19" s="642"/>
      <c r="EC19" s="651"/>
    </row>
    <row r="20" spans="2:133" ht="11.25" customHeight="1">
      <c r="B20" s="638" t="s">
        <v>271</v>
      </c>
      <c r="C20" s="639"/>
      <c r="D20" s="639"/>
      <c r="E20" s="639"/>
      <c r="F20" s="639"/>
      <c r="G20" s="639"/>
      <c r="H20" s="639"/>
      <c r="I20" s="639"/>
      <c r="J20" s="639"/>
      <c r="K20" s="639"/>
      <c r="L20" s="639"/>
      <c r="M20" s="639"/>
      <c r="N20" s="639"/>
      <c r="O20" s="639"/>
      <c r="P20" s="639"/>
      <c r="Q20" s="640"/>
      <c r="R20" s="641">
        <v>375838</v>
      </c>
      <c r="S20" s="642"/>
      <c r="T20" s="642"/>
      <c r="U20" s="642"/>
      <c r="V20" s="642"/>
      <c r="W20" s="642"/>
      <c r="X20" s="642"/>
      <c r="Y20" s="643"/>
      <c r="Z20" s="644">
        <v>1.6</v>
      </c>
      <c r="AA20" s="644"/>
      <c r="AB20" s="644"/>
      <c r="AC20" s="644"/>
      <c r="AD20" s="645" t="s">
        <v>241</v>
      </c>
      <c r="AE20" s="645"/>
      <c r="AF20" s="645"/>
      <c r="AG20" s="645"/>
      <c r="AH20" s="645"/>
      <c r="AI20" s="645"/>
      <c r="AJ20" s="645"/>
      <c r="AK20" s="645"/>
      <c r="AL20" s="646" t="s">
        <v>241</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749000</v>
      </c>
      <c r="BH20" s="642"/>
      <c r="BI20" s="642"/>
      <c r="BJ20" s="642"/>
      <c r="BK20" s="642"/>
      <c r="BL20" s="642"/>
      <c r="BM20" s="642"/>
      <c r="BN20" s="643"/>
      <c r="BO20" s="644">
        <v>7.9</v>
      </c>
      <c r="BP20" s="644"/>
      <c r="BQ20" s="644"/>
      <c r="BR20" s="644"/>
      <c r="BS20" s="650" t="s">
        <v>182</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21950399</v>
      </c>
      <c r="CS20" s="642"/>
      <c r="CT20" s="642"/>
      <c r="CU20" s="642"/>
      <c r="CV20" s="642"/>
      <c r="CW20" s="642"/>
      <c r="CX20" s="642"/>
      <c r="CY20" s="643"/>
      <c r="CZ20" s="644">
        <v>100</v>
      </c>
      <c r="DA20" s="644"/>
      <c r="DB20" s="644"/>
      <c r="DC20" s="644"/>
      <c r="DD20" s="650">
        <v>3762254</v>
      </c>
      <c r="DE20" s="642"/>
      <c r="DF20" s="642"/>
      <c r="DG20" s="642"/>
      <c r="DH20" s="642"/>
      <c r="DI20" s="642"/>
      <c r="DJ20" s="642"/>
      <c r="DK20" s="642"/>
      <c r="DL20" s="642"/>
      <c r="DM20" s="642"/>
      <c r="DN20" s="642"/>
      <c r="DO20" s="642"/>
      <c r="DP20" s="643"/>
      <c r="DQ20" s="650">
        <v>13779278</v>
      </c>
      <c r="DR20" s="642"/>
      <c r="DS20" s="642"/>
      <c r="DT20" s="642"/>
      <c r="DU20" s="642"/>
      <c r="DV20" s="642"/>
      <c r="DW20" s="642"/>
      <c r="DX20" s="642"/>
      <c r="DY20" s="642"/>
      <c r="DZ20" s="642"/>
      <c r="EA20" s="642"/>
      <c r="EB20" s="642"/>
      <c r="EC20" s="651"/>
    </row>
    <row r="21" spans="2:133" ht="11.25" customHeight="1">
      <c r="B21" s="638" t="s">
        <v>274</v>
      </c>
      <c r="C21" s="639"/>
      <c r="D21" s="639"/>
      <c r="E21" s="639"/>
      <c r="F21" s="639"/>
      <c r="G21" s="639"/>
      <c r="H21" s="639"/>
      <c r="I21" s="639"/>
      <c r="J21" s="639"/>
      <c r="K21" s="639"/>
      <c r="L21" s="639"/>
      <c r="M21" s="639"/>
      <c r="N21" s="639"/>
      <c r="O21" s="639"/>
      <c r="P21" s="639"/>
      <c r="Q21" s="640"/>
      <c r="R21" s="641" t="s">
        <v>241</v>
      </c>
      <c r="S21" s="642"/>
      <c r="T21" s="642"/>
      <c r="U21" s="642"/>
      <c r="V21" s="642"/>
      <c r="W21" s="642"/>
      <c r="X21" s="642"/>
      <c r="Y21" s="643"/>
      <c r="Z21" s="644" t="s">
        <v>241</v>
      </c>
      <c r="AA21" s="644"/>
      <c r="AB21" s="644"/>
      <c r="AC21" s="644"/>
      <c r="AD21" s="645" t="s">
        <v>241</v>
      </c>
      <c r="AE21" s="645"/>
      <c r="AF21" s="645"/>
      <c r="AG21" s="645"/>
      <c r="AH21" s="645"/>
      <c r="AI21" s="645"/>
      <c r="AJ21" s="645"/>
      <c r="AK21" s="645"/>
      <c r="AL21" s="646" t="s">
        <v>241</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v>3879</v>
      </c>
      <c r="BH21" s="642"/>
      <c r="BI21" s="642"/>
      <c r="BJ21" s="642"/>
      <c r="BK21" s="642"/>
      <c r="BL21" s="642"/>
      <c r="BM21" s="642"/>
      <c r="BN21" s="643"/>
      <c r="BO21" s="644">
        <v>0</v>
      </c>
      <c r="BP21" s="644"/>
      <c r="BQ21" s="644"/>
      <c r="BR21" s="644"/>
      <c r="BS21" s="650" t="s">
        <v>241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276</v>
      </c>
      <c r="C22" s="639"/>
      <c r="D22" s="639"/>
      <c r="E22" s="639"/>
      <c r="F22" s="639"/>
      <c r="G22" s="639"/>
      <c r="H22" s="639"/>
      <c r="I22" s="639"/>
      <c r="J22" s="639"/>
      <c r="K22" s="639"/>
      <c r="L22" s="639"/>
      <c r="M22" s="639"/>
      <c r="N22" s="639"/>
      <c r="O22" s="639"/>
      <c r="P22" s="639"/>
      <c r="Q22" s="640"/>
      <c r="R22" s="641">
        <v>12054290</v>
      </c>
      <c r="S22" s="642"/>
      <c r="T22" s="642"/>
      <c r="U22" s="642"/>
      <c r="V22" s="642"/>
      <c r="W22" s="642"/>
      <c r="X22" s="642"/>
      <c r="Y22" s="643"/>
      <c r="Z22" s="644">
        <v>52</v>
      </c>
      <c r="AA22" s="644"/>
      <c r="AB22" s="644"/>
      <c r="AC22" s="644"/>
      <c r="AD22" s="645">
        <v>10933331</v>
      </c>
      <c r="AE22" s="645"/>
      <c r="AF22" s="645"/>
      <c r="AG22" s="645"/>
      <c r="AH22" s="645"/>
      <c r="AI22" s="645"/>
      <c r="AJ22" s="645"/>
      <c r="AK22" s="645"/>
      <c r="AL22" s="646">
        <v>99.5</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241</v>
      </c>
      <c r="BH22" s="642"/>
      <c r="BI22" s="642"/>
      <c r="BJ22" s="642"/>
      <c r="BK22" s="642"/>
      <c r="BL22" s="642"/>
      <c r="BM22" s="642"/>
      <c r="BN22" s="643"/>
      <c r="BO22" s="644" t="s">
        <v>182</v>
      </c>
      <c r="BP22" s="644"/>
      <c r="BQ22" s="644"/>
      <c r="BR22" s="644"/>
      <c r="BS22" s="650" t="s">
        <v>241</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279</v>
      </c>
      <c r="C23" s="639"/>
      <c r="D23" s="639"/>
      <c r="E23" s="639"/>
      <c r="F23" s="639"/>
      <c r="G23" s="639"/>
      <c r="H23" s="639"/>
      <c r="I23" s="639"/>
      <c r="J23" s="639"/>
      <c r="K23" s="639"/>
      <c r="L23" s="639"/>
      <c r="M23" s="639"/>
      <c r="N23" s="639"/>
      <c r="O23" s="639"/>
      <c r="P23" s="639"/>
      <c r="Q23" s="640"/>
      <c r="R23" s="641">
        <v>6166</v>
      </c>
      <c r="S23" s="642"/>
      <c r="T23" s="642"/>
      <c r="U23" s="642"/>
      <c r="V23" s="642"/>
      <c r="W23" s="642"/>
      <c r="X23" s="642"/>
      <c r="Y23" s="643"/>
      <c r="Z23" s="644">
        <v>0</v>
      </c>
      <c r="AA23" s="644"/>
      <c r="AB23" s="644"/>
      <c r="AC23" s="644"/>
      <c r="AD23" s="645">
        <v>6166</v>
      </c>
      <c r="AE23" s="645"/>
      <c r="AF23" s="645"/>
      <c r="AG23" s="645"/>
      <c r="AH23" s="645"/>
      <c r="AI23" s="645"/>
      <c r="AJ23" s="645"/>
      <c r="AK23" s="645"/>
      <c r="AL23" s="646">
        <v>0.1</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v>745121</v>
      </c>
      <c r="BH23" s="642"/>
      <c r="BI23" s="642"/>
      <c r="BJ23" s="642"/>
      <c r="BK23" s="642"/>
      <c r="BL23" s="642"/>
      <c r="BM23" s="642"/>
      <c r="BN23" s="643"/>
      <c r="BO23" s="644">
        <v>7.8</v>
      </c>
      <c r="BP23" s="644"/>
      <c r="BQ23" s="644"/>
      <c r="BR23" s="644"/>
      <c r="BS23" s="650" t="s">
        <v>241</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c r="B24" s="638" t="s">
        <v>286</v>
      </c>
      <c r="C24" s="639"/>
      <c r="D24" s="639"/>
      <c r="E24" s="639"/>
      <c r="F24" s="639"/>
      <c r="G24" s="639"/>
      <c r="H24" s="639"/>
      <c r="I24" s="639"/>
      <c r="J24" s="639"/>
      <c r="K24" s="639"/>
      <c r="L24" s="639"/>
      <c r="M24" s="639"/>
      <c r="N24" s="639"/>
      <c r="O24" s="639"/>
      <c r="P24" s="639"/>
      <c r="Q24" s="640"/>
      <c r="R24" s="641">
        <v>181515</v>
      </c>
      <c r="S24" s="642"/>
      <c r="T24" s="642"/>
      <c r="U24" s="642"/>
      <c r="V24" s="642"/>
      <c r="W24" s="642"/>
      <c r="X24" s="642"/>
      <c r="Y24" s="643"/>
      <c r="Z24" s="644">
        <v>0.8</v>
      </c>
      <c r="AA24" s="644"/>
      <c r="AB24" s="644"/>
      <c r="AC24" s="644"/>
      <c r="AD24" s="645" t="s">
        <v>182</v>
      </c>
      <c r="AE24" s="645"/>
      <c r="AF24" s="645"/>
      <c r="AG24" s="645"/>
      <c r="AH24" s="645"/>
      <c r="AI24" s="645"/>
      <c r="AJ24" s="645"/>
      <c r="AK24" s="645"/>
      <c r="AL24" s="646" t="s">
        <v>182</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241</v>
      </c>
      <c r="BH24" s="642"/>
      <c r="BI24" s="642"/>
      <c r="BJ24" s="642"/>
      <c r="BK24" s="642"/>
      <c r="BL24" s="642"/>
      <c r="BM24" s="642"/>
      <c r="BN24" s="643"/>
      <c r="BO24" s="644" t="s">
        <v>182</v>
      </c>
      <c r="BP24" s="644"/>
      <c r="BQ24" s="644"/>
      <c r="BR24" s="644"/>
      <c r="BS24" s="650" t="s">
        <v>241</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9629665</v>
      </c>
      <c r="CS24" s="631"/>
      <c r="CT24" s="631"/>
      <c r="CU24" s="631"/>
      <c r="CV24" s="631"/>
      <c r="CW24" s="631"/>
      <c r="CX24" s="631"/>
      <c r="CY24" s="632"/>
      <c r="CZ24" s="635">
        <v>43.9</v>
      </c>
      <c r="DA24" s="636"/>
      <c r="DB24" s="636"/>
      <c r="DC24" s="655"/>
      <c r="DD24" s="674">
        <v>6195564</v>
      </c>
      <c r="DE24" s="631"/>
      <c r="DF24" s="631"/>
      <c r="DG24" s="631"/>
      <c r="DH24" s="631"/>
      <c r="DI24" s="631"/>
      <c r="DJ24" s="631"/>
      <c r="DK24" s="632"/>
      <c r="DL24" s="674">
        <v>6138246</v>
      </c>
      <c r="DM24" s="631"/>
      <c r="DN24" s="631"/>
      <c r="DO24" s="631"/>
      <c r="DP24" s="631"/>
      <c r="DQ24" s="631"/>
      <c r="DR24" s="631"/>
      <c r="DS24" s="631"/>
      <c r="DT24" s="631"/>
      <c r="DU24" s="631"/>
      <c r="DV24" s="632"/>
      <c r="DW24" s="635">
        <v>52.6</v>
      </c>
      <c r="DX24" s="636"/>
      <c r="DY24" s="636"/>
      <c r="DZ24" s="636"/>
      <c r="EA24" s="636"/>
      <c r="EB24" s="636"/>
      <c r="EC24" s="637"/>
    </row>
    <row r="25" spans="2:133" ht="11.25" customHeight="1">
      <c r="B25" s="638" t="s">
        <v>289</v>
      </c>
      <c r="C25" s="639"/>
      <c r="D25" s="639"/>
      <c r="E25" s="639"/>
      <c r="F25" s="639"/>
      <c r="G25" s="639"/>
      <c r="H25" s="639"/>
      <c r="I25" s="639"/>
      <c r="J25" s="639"/>
      <c r="K25" s="639"/>
      <c r="L25" s="639"/>
      <c r="M25" s="639"/>
      <c r="N25" s="639"/>
      <c r="O25" s="639"/>
      <c r="P25" s="639"/>
      <c r="Q25" s="640"/>
      <c r="R25" s="641">
        <v>181703</v>
      </c>
      <c r="S25" s="642"/>
      <c r="T25" s="642"/>
      <c r="U25" s="642"/>
      <c r="V25" s="642"/>
      <c r="W25" s="642"/>
      <c r="X25" s="642"/>
      <c r="Y25" s="643"/>
      <c r="Z25" s="644">
        <v>0.8</v>
      </c>
      <c r="AA25" s="644"/>
      <c r="AB25" s="644"/>
      <c r="AC25" s="644"/>
      <c r="AD25" s="645">
        <v>15344</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182</v>
      </c>
      <c r="BH25" s="642"/>
      <c r="BI25" s="642"/>
      <c r="BJ25" s="642"/>
      <c r="BK25" s="642"/>
      <c r="BL25" s="642"/>
      <c r="BM25" s="642"/>
      <c r="BN25" s="643"/>
      <c r="BO25" s="644" t="s">
        <v>182</v>
      </c>
      <c r="BP25" s="644"/>
      <c r="BQ25" s="644"/>
      <c r="BR25" s="644"/>
      <c r="BS25" s="650" t="s">
        <v>182</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3068955</v>
      </c>
      <c r="CS25" s="677"/>
      <c r="CT25" s="677"/>
      <c r="CU25" s="677"/>
      <c r="CV25" s="677"/>
      <c r="CW25" s="677"/>
      <c r="CX25" s="677"/>
      <c r="CY25" s="678"/>
      <c r="CZ25" s="646">
        <v>14</v>
      </c>
      <c r="DA25" s="675"/>
      <c r="DB25" s="675"/>
      <c r="DC25" s="679"/>
      <c r="DD25" s="650">
        <v>2824426</v>
      </c>
      <c r="DE25" s="677"/>
      <c r="DF25" s="677"/>
      <c r="DG25" s="677"/>
      <c r="DH25" s="677"/>
      <c r="DI25" s="677"/>
      <c r="DJ25" s="677"/>
      <c r="DK25" s="678"/>
      <c r="DL25" s="650">
        <v>2767258</v>
      </c>
      <c r="DM25" s="677"/>
      <c r="DN25" s="677"/>
      <c r="DO25" s="677"/>
      <c r="DP25" s="677"/>
      <c r="DQ25" s="677"/>
      <c r="DR25" s="677"/>
      <c r="DS25" s="677"/>
      <c r="DT25" s="677"/>
      <c r="DU25" s="677"/>
      <c r="DV25" s="678"/>
      <c r="DW25" s="646">
        <v>23.7</v>
      </c>
      <c r="DX25" s="675"/>
      <c r="DY25" s="675"/>
      <c r="DZ25" s="675"/>
      <c r="EA25" s="675"/>
      <c r="EB25" s="675"/>
      <c r="EC25" s="676"/>
    </row>
    <row r="26" spans="2:133" ht="11.25" customHeight="1">
      <c r="B26" s="638" t="s">
        <v>292</v>
      </c>
      <c r="C26" s="639"/>
      <c r="D26" s="639"/>
      <c r="E26" s="639"/>
      <c r="F26" s="639"/>
      <c r="G26" s="639"/>
      <c r="H26" s="639"/>
      <c r="I26" s="639"/>
      <c r="J26" s="639"/>
      <c r="K26" s="639"/>
      <c r="L26" s="639"/>
      <c r="M26" s="639"/>
      <c r="N26" s="639"/>
      <c r="O26" s="639"/>
      <c r="P26" s="639"/>
      <c r="Q26" s="640"/>
      <c r="R26" s="641">
        <v>49493</v>
      </c>
      <c r="S26" s="642"/>
      <c r="T26" s="642"/>
      <c r="U26" s="642"/>
      <c r="V26" s="642"/>
      <c r="W26" s="642"/>
      <c r="X26" s="642"/>
      <c r="Y26" s="643"/>
      <c r="Z26" s="644">
        <v>0.2</v>
      </c>
      <c r="AA26" s="644"/>
      <c r="AB26" s="644"/>
      <c r="AC26" s="644"/>
      <c r="AD26" s="645" t="s">
        <v>182</v>
      </c>
      <c r="AE26" s="645"/>
      <c r="AF26" s="645"/>
      <c r="AG26" s="645"/>
      <c r="AH26" s="645"/>
      <c r="AI26" s="645"/>
      <c r="AJ26" s="645"/>
      <c r="AK26" s="645"/>
      <c r="AL26" s="646" t="s">
        <v>182</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182</v>
      </c>
      <c r="BH26" s="642"/>
      <c r="BI26" s="642"/>
      <c r="BJ26" s="642"/>
      <c r="BK26" s="642"/>
      <c r="BL26" s="642"/>
      <c r="BM26" s="642"/>
      <c r="BN26" s="643"/>
      <c r="BO26" s="644" t="s">
        <v>241</v>
      </c>
      <c r="BP26" s="644"/>
      <c r="BQ26" s="644"/>
      <c r="BR26" s="644"/>
      <c r="BS26" s="650" t="s">
        <v>182</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2070571</v>
      </c>
      <c r="CS26" s="642"/>
      <c r="CT26" s="642"/>
      <c r="CU26" s="642"/>
      <c r="CV26" s="642"/>
      <c r="CW26" s="642"/>
      <c r="CX26" s="642"/>
      <c r="CY26" s="643"/>
      <c r="CZ26" s="646">
        <v>9.4</v>
      </c>
      <c r="DA26" s="675"/>
      <c r="DB26" s="675"/>
      <c r="DC26" s="679"/>
      <c r="DD26" s="650">
        <v>1867822</v>
      </c>
      <c r="DE26" s="642"/>
      <c r="DF26" s="642"/>
      <c r="DG26" s="642"/>
      <c r="DH26" s="642"/>
      <c r="DI26" s="642"/>
      <c r="DJ26" s="642"/>
      <c r="DK26" s="643"/>
      <c r="DL26" s="650" t="s">
        <v>241</v>
      </c>
      <c r="DM26" s="642"/>
      <c r="DN26" s="642"/>
      <c r="DO26" s="642"/>
      <c r="DP26" s="642"/>
      <c r="DQ26" s="642"/>
      <c r="DR26" s="642"/>
      <c r="DS26" s="642"/>
      <c r="DT26" s="642"/>
      <c r="DU26" s="642"/>
      <c r="DV26" s="643"/>
      <c r="DW26" s="646" t="s">
        <v>182</v>
      </c>
      <c r="DX26" s="675"/>
      <c r="DY26" s="675"/>
      <c r="DZ26" s="675"/>
      <c r="EA26" s="675"/>
      <c r="EB26" s="675"/>
      <c r="EC26" s="676"/>
    </row>
    <row r="27" spans="2:133" ht="11.25" customHeight="1">
      <c r="B27" s="638" t="s">
        <v>295</v>
      </c>
      <c r="C27" s="639"/>
      <c r="D27" s="639"/>
      <c r="E27" s="639"/>
      <c r="F27" s="639"/>
      <c r="G27" s="639"/>
      <c r="H27" s="639"/>
      <c r="I27" s="639"/>
      <c r="J27" s="639"/>
      <c r="K27" s="639"/>
      <c r="L27" s="639"/>
      <c r="M27" s="639"/>
      <c r="N27" s="639"/>
      <c r="O27" s="639"/>
      <c r="P27" s="639"/>
      <c r="Q27" s="640"/>
      <c r="R27" s="641">
        <v>3131578</v>
      </c>
      <c r="S27" s="642"/>
      <c r="T27" s="642"/>
      <c r="U27" s="642"/>
      <c r="V27" s="642"/>
      <c r="W27" s="642"/>
      <c r="X27" s="642"/>
      <c r="Y27" s="643"/>
      <c r="Z27" s="644">
        <v>13.5</v>
      </c>
      <c r="AA27" s="644"/>
      <c r="AB27" s="644"/>
      <c r="AC27" s="644"/>
      <c r="AD27" s="645" t="s">
        <v>182</v>
      </c>
      <c r="AE27" s="645"/>
      <c r="AF27" s="645"/>
      <c r="AG27" s="645"/>
      <c r="AH27" s="645"/>
      <c r="AI27" s="645"/>
      <c r="AJ27" s="645"/>
      <c r="AK27" s="645"/>
      <c r="AL27" s="646" t="s">
        <v>241</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9500962</v>
      </c>
      <c r="BH27" s="642"/>
      <c r="BI27" s="642"/>
      <c r="BJ27" s="642"/>
      <c r="BK27" s="642"/>
      <c r="BL27" s="642"/>
      <c r="BM27" s="642"/>
      <c r="BN27" s="643"/>
      <c r="BO27" s="644">
        <v>100</v>
      </c>
      <c r="BP27" s="644"/>
      <c r="BQ27" s="644"/>
      <c r="BR27" s="644"/>
      <c r="BS27" s="650">
        <v>130030</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4782975</v>
      </c>
      <c r="CS27" s="677"/>
      <c r="CT27" s="677"/>
      <c r="CU27" s="677"/>
      <c r="CV27" s="677"/>
      <c r="CW27" s="677"/>
      <c r="CX27" s="677"/>
      <c r="CY27" s="678"/>
      <c r="CZ27" s="646">
        <v>21.8</v>
      </c>
      <c r="DA27" s="675"/>
      <c r="DB27" s="675"/>
      <c r="DC27" s="679"/>
      <c r="DD27" s="650">
        <v>1629163</v>
      </c>
      <c r="DE27" s="677"/>
      <c r="DF27" s="677"/>
      <c r="DG27" s="677"/>
      <c r="DH27" s="677"/>
      <c r="DI27" s="677"/>
      <c r="DJ27" s="677"/>
      <c r="DK27" s="678"/>
      <c r="DL27" s="650">
        <v>1629013</v>
      </c>
      <c r="DM27" s="677"/>
      <c r="DN27" s="677"/>
      <c r="DO27" s="677"/>
      <c r="DP27" s="677"/>
      <c r="DQ27" s="677"/>
      <c r="DR27" s="677"/>
      <c r="DS27" s="677"/>
      <c r="DT27" s="677"/>
      <c r="DU27" s="677"/>
      <c r="DV27" s="678"/>
      <c r="DW27" s="646">
        <v>14</v>
      </c>
      <c r="DX27" s="675"/>
      <c r="DY27" s="675"/>
      <c r="DZ27" s="675"/>
      <c r="EA27" s="675"/>
      <c r="EB27" s="675"/>
      <c r="EC27" s="676"/>
    </row>
    <row r="28" spans="2:133" ht="11.25" customHeight="1">
      <c r="B28" s="683" t="s">
        <v>298</v>
      </c>
      <c r="C28" s="684"/>
      <c r="D28" s="684"/>
      <c r="E28" s="684"/>
      <c r="F28" s="684"/>
      <c r="G28" s="684"/>
      <c r="H28" s="684"/>
      <c r="I28" s="684"/>
      <c r="J28" s="684"/>
      <c r="K28" s="684"/>
      <c r="L28" s="684"/>
      <c r="M28" s="684"/>
      <c r="N28" s="684"/>
      <c r="O28" s="684"/>
      <c r="P28" s="684"/>
      <c r="Q28" s="685"/>
      <c r="R28" s="641" t="s">
        <v>182</v>
      </c>
      <c r="S28" s="642"/>
      <c r="T28" s="642"/>
      <c r="U28" s="642"/>
      <c r="V28" s="642"/>
      <c r="W28" s="642"/>
      <c r="X28" s="642"/>
      <c r="Y28" s="643"/>
      <c r="Z28" s="644" t="s">
        <v>182</v>
      </c>
      <c r="AA28" s="644"/>
      <c r="AB28" s="644"/>
      <c r="AC28" s="644"/>
      <c r="AD28" s="645" t="s">
        <v>241</v>
      </c>
      <c r="AE28" s="645"/>
      <c r="AF28" s="645"/>
      <c r="AG28" s="645"/>
      <c r="AH28" s="645"/>
      <c r="AI28" s="645"/>
      <c r="AJ28" s="645"/>
      <c r="AK28" s="645"/>
      <c r="AL28" s="646" t="s">
        <v>241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1777735</v>
      </c>
      <c r="CS28" s="642"/>
      <c r="CT28" s="642"/>
      <c r="CU28" s="642"/>
      <c r="CV28" s="642"/>
      <c r="CW28" s="642"/>
      <c r="CX28" s="642"/>
      <c r="CY28" s="643"/>
      <c r="CZ28" s="646">
        <v>8.1</v>
      </c>
      <c r="DA28" s="675"/>
      <c r="DB28" s="675"/>
      <c r="DC28" s="679"/>
      <c r="DD28" s="650">
        <v>1741975</v>
      </c>
      <c r="DE28" s="642"/>
      <c r="DF28" s="642"/>
      <c r="DG28" s="642"/>
      <c r="DH28" s="642"/>
      <c r="DI28" s="642"/>
      <c r="DJ28" s="642"/>
      <c r="DK28" s="643"/>
      <c r="DL28" s="650">
        <v>1741975</v>
      </c>
      <c r="DM28" s="642"/>
      <c r="DN28" s="642"/>
      <c r="DO28" s="642"/>
      <c r="DP28" s="642"/>
      <c r="DQ28" s="642"/>
      <c r="DR28" s="642"/>
      <c r="DS28" s="642"/>
      <c r="DT28" s="642"/>
      <c r="DU28" s="642"/>
      <c r="DV28" s="643"/>
      <c r="DW28" s="646">
        <v>14.9</v>
      </c>
      <c r="DX28" s="675"/>
      <c r="DY28" s="675"/>
      <c r="DZ28" s="675"/>
      <c r="EA28" s="675"/>
      <c r="EB28" s="675"/>
      <c r="EC28" s="676"/>
    </row>
    <row r="29" spans="2:133" ht="11.25" customHeight="1">
      <c r="B29" s="638" t="s">
        <v>300</v>
      </c>
      <c r="C29" s="639"/>
      <c r="D29" s="639"/>
      <c r="E29" s="639"/>
      <c r="F29" s="639"/>
      <c r="G29" s="639"/>
      <c r="H29" s="639"/>
      <c r="I29" s="639"/>
      <c r="J29" s="639"/>
      <c r="K29" s="639"/>
      <c r="L29" s="639"/>
      <c r="M29" s="639"/>
      <c r="N29" s="639"/>
      <c r="O29" s="639"/>
      <c r="P29" s="639"/>
      <c r="Q29" s="640"/>
      <c r="R29" s="641">
        <v>1368390</v>
      </c>
      <c r="S29" s="642"/>
      <c r="T29" s="642"/>
      <c r="U29" s="642"/>
      <c r="V29" s="642"/>
      <c r="W29" s="642"/>
      <c r="X29" s="642"/>
      <c r="Y29" s="643"/>
      <c r="Z29" s="644">
        <v>5.9</v>
      </c>
      <c r="AA29" s="644"/>
      <c r="AB29" s="644"/>
      <c r="AC29" s="644"/>
      <c r="AD29" s="645" t="s">
        <v>182</v>
      </c>
      <c r="AE29" s="645"/>
      <c r="AF29" s="645"/>
      <c r="AG29" s="645"/>
      <c r="AH29" s="645"/>
      <c r="AI29" s="645"/>
      <c r="AJ29" s="645"/>
      <c r="AK29" s="645"/>
      <c r="AL29" s="646" t="s">
        <v>182</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69</v>
      </c>
      <c r="CG29" s="657"/>
      <c r="CH29" s="657"/>
      <c r="CI29" s="657"/>
      <c r="CJ29" s="657"/>
      <c r="CK29" s="657"/>
      <c r="CL29" s="657"/>
      <c r="CM29" s="657"/>
      <c r="CN29" s="657"/>
      <c r="CO29" s="657"/>
      <c r="CP29" s="657"/>
      <c r="CQ29" s="658"/>
      <c r="CR29" s="641">
        <v>1777643</v>
      </c>
      <c r="CS29" s="677"/>
      <c r="CT29" s="677"/>
      <c r="CU29" s="677"/>
      <c r="CV29" s="677"/>
      <c r="CW29" s="677"/>
      <c r="CX29" s="677"/>
      <c r="CY29" s="678"/>
      <c r="CZ29" s="646">
        <v>8.1</v>
      </c>
      <c r="DA29" s="675"/>
      <c r="DB29" s="675"/>
      <c r="DC29" s="679"/>
      <c r="DD29" s="650">
        <v>1741883</v>
      </c>
      <c r="DE29" s="677"/>
      <c r="DF29" s="677"/>
      <c r="DG29" s="677"/>
      <c r="DH29" s="677"/>
      <c r="DI29" s="677"/>
      <c r="DJ29" s="677"/>
      <c r="DK29" s="678"/>
      <c r="DL29" s="650">
        <v>1741883</v>
      </c>
      <c r="DM29" s="677"/>
      <c r="DN29" s="677"/>
      <c r="DO29" s="677"/>
      <c r="DP29" s="677"/>
      <c r="DQ29" s="677"/>
      <c r="DR29" s="677"/>
      <c r="DS29" s="677"/>
      <c r="DT29" s="677"/>
      <c r="DU29" s="677"/>
      <c r="DV29" s="678"/>
      <c r="DW29" s="646">
        <v>14.9</v>
      </c>
      <c r="DX29" s="675"/>
      <c r="DY29" s="675"/>
      <c r="DZ29" s="675"/>
      <c r="EA29" s="675"/>
      <c r="EB29" s="675"/>
      <c r="EC29" s="676"/>
    </row>
    <row r="30" spans="2:133" ht="11.25" customHeight="1">
      <c r="B30" s="638" t="s">
        <v>304</v>
      </c>
      <c r="C30" s="639"/>
      <c r="D30" s="639"/>
      <c r="E30" s="639"/>
      <c r="F30" s="639"/>
      <c r="G30" s="639"/>
      <c r="H30" s="639"/>
      <c r="I30" s="639"/>
      <c r="J30" s="639"/>
      <c r="K30" s="639"/>
      <c r="L30" s="639"/>
      <c r="M30" s="639"/>
      <c r="N30" s="639"/>
      <c r="O30" s="639"/>
      <c r="P30" s="639"/>
      <c r="Q30" s="640"/>
      <c r="R30" s="641">
        <v>83452</v>
      </c>
      <c r="S30" s="642"/>
      <c r="T30" s="642"/>
      <c r="U30" s="642"/>
      <c r="V30" s="642"/>
      <c r="W30" s="642"/>
      <c r="X30" s="642"/>
      <c r="Y30" s="643"/>
      <c r="Z30" s="644">
        <v>0.4</v>
      </c>
      <c r="AA30" s="644"/>
      <c r="AB30" s="644"/>
      <c r="AC30" s="644"/>
      <c r="AD30" s="645">
        <v>32431</v>
      </c>
      <c r="AE30" s="645"/>
      <c r="AF30" s="645"/>
      <c r="AG30" s="645"/>
      <c r="AH30" s="645"/>
      <c r="AI30" s="645"/>
      <c r="AJ30" s="645"/>
      <c r="AK30" s="645"/>
      <c r="AL30" s="646">
        <v>0.3</v>
      </c>
      <c r="AM30" s="647"/>
      <c r="AN30" s="647"/>
      <c r="AO30" s="648"/>
      <c r="AP30" s="689" t="s">
        <v>305</v>
      </c>
      <c r="AQ30" s="690"/>
      <c r="AR30" s="690"/>
      <c r="AS30" s="690"/>
      <c r="AT30" s="695" t="s">
        <v>306</v>
      </c>
      <c r="AU30" s="230"/>
      <c r="AV30" s="230"/>
      <c r="AW30" s="230"/>
      <c r="AX30" s="627" t="s">
        <v>185</v>
      </c>
      <c r="AY30" s="628"/>
      <c r="AZ30" s="628"/>
      <c r="BA30" s="628"/>
      <c r="BB30" s="628"/>
      <c r="BC30" s="628"/>
      <c r="BD30" s="628"/>
      <c r="BE30" s="628"/>
      <c r="BF30" s="629"/>
      <c r="BG30" s="701">
        <v>99.5</v>
      </c>
      <c r="BH30" s="702"/>
      <c r="BI30" s="702"/>
      <c r="BJ30" s="702"/>
      <c r="BK30" s="702"/>
      <c r="BL30" s="702"/>
      <c r="BM30" s="636">
        <v>97.9</v>
      </c>
      <c r="BN30" s="702"/>
      <c r="BO30" s="702"/>
      <c r="BP30" s="702"/>
      <c r="BQ30" s="703"/>
      <c r="BR30" s="701">
        <v>99.3</v>
      </c>
      <c r="BS30" s="702"/>
      <c r="BT30" s="702"/>
      <c r="BU30" s="702"/>
      <c r="BV30" s="702"/>
      <c r="BW30" s="702"/>
      <c r="BX30" s="636">
        <v>97.4</v>
      </c>
      <c r="BY30" s="702"/>
      <c r="BZ30" s="702"/>
      <c r="CA30" s="702"/>
      <c r="CB30" s="703"/>
      <c r="CD30" s="706"/>
      <c r="CE30" s="707"/>
      <c r="CF30" s="656" t="s">
        <v>307</v>
      </c>
      <c r="CG30" s="657"/>
      <c r="CH30" s="657"/>
      <c r="CI30" s="657"/>
      <c r="CJ30" s="657"/>
      <c r="CK30" s="657"/>
      <c r="CL30" s="657"/>
      <c r="CM30" s="657"/>
      <c r="CN30" s="657"/>
      <c r="CO30" s="657"/>
      <c r="CP30" s="657"/>
      <c r="CQ30" s="658"/>
      <c r="CR30" s="641">
        <v>1633236</v>
      </c>
      <c r="CS30" s="642"/>
      <c r="CT30" s="642"/>
      <c r="CU30" s="642"/>
      <c r="CV30" s="642"/>
      <c r="CW30" s="642"/>
      <c r="CX30" s="642"/>
      <c r="CY30" s="643"/>
      <c r="CZ30" s="646">
        <v>7.4</v>
      </c>
      <c r="DA30" s="675"/>
      <c r="DB30" s="675"/>
      <c r="DC30" s="679"/>
      <c r="DD30" s="650">
        <v>1602638</v>
      </c>
      <c r="DE30" s="642"/>
      <c r="DF30" s="642"/>
      <c r="DG30" s="642"/>
      <c r="DH30" s="642"/>
      <c r="DI30" s="642"/>
      <c r="DJ30" s="642"/>
      <c r="DK30" s="643"/>
      <c r="DL30" s="650">
        <v>1602638</v>
      </c>
      <c r="DM30" s="642"/>
      <c r="DN30" s="642"/>
      <c r="DO30" s="642"/>
      <c r="DP30" s="642"/>
      <c r="DQ30" s="642"/>
      <c r="DR30" s="642"/>
      <c r="DS30" s="642"/>
      <c r="DT30" s="642"/>
      <c r="DU30" s="642"/>
      <c r="DV30" s="643"/>
      <c r="DW30" s="646">
        <v>13.7</v>
      </c>
      <c r="DX30" s="675"/>
      <c r="DY30" s="675"/>
      <c r="DZ30" s="675"/>
      <c r="EA30" s="675"/>
      <c r="EB30" s="675"/>
      <c r="EC30" s="676"/>
    </row>
    <row r="31" spans="2:133" ht="11.25" customHeight="1">
      <c r="B31" s="638" t="s">
        <v>308</v>
      </c>
      <c r="C31" s="639"/>
      <c r="D31" s="639"/>
      <c r="E31" s="639"/>
      <c r="F31" s="639"/>
      <c r="G31" s="639"/>
      <c r="H31" s="639"/>
      <c r="I31" s="639"/>
      <c r="J31" s="639"/>
      <c r="K31" s="639"/>
      <c r="L31" s="639"/>
      <c r="M31" s="639"/>
      <c r="N31" s="639"/>
      <c r="O31" s="639"/>
      <c r="P31" s="639"/>
      <c r="Q31" s="640"/>
      <c r="R31" s="641">
        <v>86771</v>
      </c>
      <c r="S31" s="642"/>
      <c r="T31" s="642"/>
      <c r="U31" s="642"/>
      <c r="V31" s="642"/>
      <c r="W31" s="642"/>
      <c r="X31" s="642"/>
      <c r="Y31" s="643"/>
      <c r="Z31" s="644">
        <v>0.4</v>
      </c>
      <c r="AA31" s="644"/>
      <c r="AB31" s="644"/>
      <c r="AC31" s="644"/>
      <c r="AD31" s="645" t="s">
        <v>241</v>
      </c>
      <c r="AE31" s="645"/>
      <c r="AF31" s="645"/>
      <c r="AG31" s="645"/>
      <c r="AH31" s="645"/>
      <c r="AI31" s="645"/>
      <c r="AJ31" s="645"/>
      <c r="AK31" s="645"/>
      <c r="AL31" s="646" t="s">
        <v>241</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99.3</v>
      </c>
      <c r="BH31" s="677"/>
      <c r="BI31" s="677"/>
      <c r="BJ31" s="677"/>
      <c r="BK31" s="677"/>
      <c r="BL31" s="677"/>
      <c r="BM31" s="647">
        <v>97.1</v>
      </c>
      <c r="BN31" s="699"/>
      <c r="BO31" s="699"/>
      <c r="BP31" s="699"/>
      <c r="BQ31" s="700"/>
      <c r="BR31" s="698">
        <v>99.1</v>
      </c>
      <c r="BS31" s="677"/>
      <c r="BT31" s="677"/>
      <c r="BU31" s="677"/>
      <c r="BV31" s="677"/>
      <c r="BW31" s="677"/>
      <c r="BX31" s="647">
        <v>96.5</v>
      </c>
      <c r="BY31" s="699"/>
      <c r="BZ31" s="699"/>
      <c r="CA31" s="699"/>
      <c r="CB31" s="700"/>
      <c r="CD31" s="706"/>
      <c r="CE31" s="707"/>
      <c r="CF31" s="656" t="s">
        <v>311</v>
      </c>
      <c r="CG31" s="657"/>
      <c r="CH31" s="657"/>
      <c r="CI31" s="657"/>
      <c r="CJ31" s="657"/>
      <c r="CK31" s="657"/>
      <c r="CL31" s="657"/>
      <c r="CM31" s="657"/>
      <c r="CN31" s="657"/>
      <c r="CO31" s="657"/>
      <c r="CP31" s="657"/>
      <c r="CQ31" s="658"/>
      <c r="CR31" s="641">
        <v>144407</v>
      </c>
      <c r="CS31" s="677"/>
      <c r="CT31" s="677"/>
      <c r="CU31" s="677"/>
      <c r="CV31" s="677"/>
      <c r="CW31" s="677"/>
      <c r="CX31" s="677"/>
      <c r="CY31" s="678"/>
      <c r="CZ31" s="646">
        <v>0.7</v>
      </c>
      <c r="DA31" s="675"/>
      <c r="DB31" s="675"/>
      <c r="DC31" s="679"/>
      <c r="DD31" s="650">
        <v>139245</v>
      </c>
      <c r="DE31" s="677"/>
      <c r="DF31" s="677"/>
      <c r="DG31" s="677"/>
      <c r="DH31" s="677"/>
      <c r="DI31" s="677"/>
      <c r="DJ31" s="677"/>
      <c r="DK31" s="678"/>
      <c r="DL31" s="650">
        <v>139245</v>
      </c>
      <c r="DM31" s="677"/>
      <c r="DN31" s="677"/>
      <c r="DO31" s="677"/>
      <c r="DP31" s="677"/>
      <c r="DQ31" s="677"/>
      <c r="DR31" s="677"/>
      <c r="DS31" s="677"/>
      <c r="DT31" s="677"/>
      <c r="DU31" s="677"/>
      <c r="DV31" s="678"/>
      <c r="DW31" s="646">
        <v>1.2</v>
      </c>
      <c r="DX31" s="675"/>
      <c r="DY31" s="675"/>
      <c r="DZ31" s="675"/>
      <c r="EA31" s="675"/>
      <c r="EB31" s="675"/>
      <c r="EC31" s="676"/>
    </row>
    <row r="32" spans="2:133" ht="11.25" customHeight="1">
      <c r="B32" s="638" t="s">
        <v>312</v>
      </c>
      <c r="C32" s="639"/>
      <c r="D32" s="639"/>
      <c r="E32" s="639"/>
      <c r="F32" s="639"/>
      <c r="G32" s="639"/>
      <c r="H32" s="639"/>
      <c r="I32" s="639"/>
      <c r="J32" s="639"/>
      <c r="K32" s="639"/>
      <c r="L32" s="639"/>
      <c r="M32" s="639"/>
      <c r="N32" s="639"/>
      <c r="O32" s="639"/>
      <c r="P32" s="639"/>
      <c r="Q32" s="640"/>
      <c r="R32" s="641">
        <v>1576447</v>
      </c>
      <c r="S32" s="642"/>
      <c r="T32" s="642"/>
      <c r="U32" s="642"/>
      <c r="V32" s="642"/>
      <c r="W32" s="642"/>
      <c r="X32" s="642"/>
      <c r="Y32" s="643"/>
      <c r="Z32" s="644">
        <v>6.8</v>
      </c>
      <c r="AA32" s="644"/>
      <c r="AB32" s="644"/>
      <c r="AC32" s="644"/>
      <c r="AD32" s="645" t="s">
        <v>241</v>
      </c>
      <c r="AE32" s="645"/>
      <c r="AF32" s="645"/>
      <c r="AG32" s="645"/>
      <c r="AH32" s="645"/>
      <c r="AI32" s="645"/>
      <c r="AJ32" s="645"/>
      <c r="AK32" s="645"/>
      <c r="AL32" s="646" t="s">
        <v>241</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99.6</v>
      </c>
      <c r="BH32" s="711"/>
      <c r="BI32" s="711"/>
      <c r="BJ32" s="711"/>
      <c r="BK32" s="711"/>
      <c r="BL32" s="711"/>
      <c r="BM32" s="712">
        <v>98.4</v>
      </c>
      <c r="BN32" s="711"/>
      <c r="BO32" s="711"/>
      <c r="BP32" s="711"/>
      <c r="BQ32" s="713"/>
      <c r="BR32" s="710">
        <v>99.5</v>
      </c>
      <c r="BS32" s="711"/>
      <c r="BT32" s="711"/>
      <c r="BU32" s="711"/>
      <c r="BV32" s="711"/>
      <c r="BW32" s="711"/>
      <c r="BX32" s="712">
        <v>98</v>
      </c>
      <c r="BY32" s="711"/>
      <c r="BZ32" s="711"/>
      <c r="CA32" s="711"/>
      <c r="CB32" s="713"/>
      <c r="CD32" s="708"/>
      <c r="CE32" s="709"/>
      <c r="CF32" s="656" t="s">
        <v>314</v>
      </c>
      <c r="CG32" s="657"/>
      <c r="CH32" s="657"/>
      <c r="CI32" s="657"/>
      <c r="CJ32" s="657"/>
      <c r="CK32" s="657"/>
      <c r="CL32" s="657"/>
      <c r="CM32" s="657"/>
      <c r="CN32" s="657"/>
      <c r="CO32" s="657"/>
      <c r="CP32" s="657"/>
      <c r="CQ32" s="658"/>
      <c r="CR32" s="641">
        <v>92</v>
      </c>
      <c r="CS32" s="642"/>
      <c r="CT32" s="642"/>
      <c r="CU32" s="642"/>
      <c r="CV32" s="642"/>
      <c r="CW32" s="642"/>
      <c r="CX32" s="642"/>
      <c r="CY32" s="643"/>
      <c r="CZ32" s="646">
        <v>0</v>
      </c>
      <c r="DA32" s="675"/>
      <c r="DB32" s="675"/>
      <c r="DC32" s="679"/>
      <c r="DD32" s="650">
        <v>92</v>
      </c>
      <c r="DE32" s="642"/>
      <c r="DF32" s="642"/>
      <c r="DG32" s="642"/>
      <c r="DH32" s="642"/>
      <c r="DI32" s="642"/>
      <c r="DJ32" s="642"/>
      <c r="DK32" s="643"/>
      <c r="DL32" s="650">
        <v>92</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315</v>
      </c>
      <c r="C33" s="639"/>
      <c r="D33" s="639"/>
      <c r="E33" s="639"/>
      <c r="F33" s="639"/>
      <c r="G33" s="639"/>
      <c r="H33" s="639"/>
      <c r="I33" s="639"/>
      <c r="J33" s="639"/>
      <c r="K33" s="639"/>
      <c r="L33" s="639"/>
      <c r="M33" s="639"/>
      <c r="N33" s="639"/>
      <c r="O33" s="639"/>
      <c r="P33" s="639"/>
      <c r="Q33" s="640"/>
      <c r="R33" s="641">
        <v>1171284</v>
      </c>
      <c r="S33" s="642"/>
      <c r="T33" s="642"/>
      <c r="U33" s="642"/>
      <c r="V33" s="642"/>
      <c r="W33" s="642"/>
      <c r="X33" s="642"/>
      <c r="Y33" s="643"/>
      <c r="Z33" s="644">
        <v>5.0999999999999996</v>
      </c>
      <c r="AA33" s="644"/>
      <c r="AB33" s="644"/>
      <c r="AC33" s="644"/>
      <c r="AD33" s="645" t="s">
        <v>241</v>
      </c>
      <c r="AE33" s="645"/>
      <c r="AF33" s="645"/>
      <c r="AG33" s="645"/>
      <c r="AH33" s="645"/>
      <c r="AI33" s="645"/>
      <c r="AJ33" s="645"/>
      <c r="AK33" s="645"/>
      <c r="AL33" s="646" t="s">
        <v>241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8165641</v>
      </c>
      <c r="CS33" s="677"/>
      <c r="CT33" s="677"/>
      <c r="CU33" s="677"/>
      <c r="CV33" s="677"/>
      <c r="CW33" s="677"/>
      <c r="CX33" s="677"/>
      <c r="CY33" s="678"/>
      <c r="CZ33" s="646">
        <v>37.200000000000003</v>
      </c>
      <c r="DA33" s="675"/>
      <c r="DB33" s="675"/>
      <c r="DC33" s="679"/>
      <c r="DD33" s="650">
        <v>6766585</v>
      </c>
      <c r="DE33" s="677"/>
      <c r="DF33" s="677"/>
      <c r="DG33" s="677"/>
      <c r="DH33" s="677"/>
      <c r="DI33" s="677"/>
      <c r="DJ33" s="677"/>
      <c r="DK33" s="678"/>
      <c r="DL33" s="650">
        <v>5156489</v>
      </c>
      <c r="DM33" s="677"/>
      <c r="DN33" s="677"/>
      <c r="DO33" s="677"/>
      <c r="DP33" s="677"/>
      <c r="DQ33" s="677"/>
      <c r="DR33" s="677"/>
      <c r="DS33" s="677"/>
      <c r="DT33" s="677"/>
      <c r="DU33" s="677"/>
      <c r="DV33" s="678"/>
      <c r="DW33" s="646">
        <v>44.2</v>
      </c>
      <c r="DX33" s="675"/>
      <c r="DY33" s="675"/>
      <c r="DZ33" s="675"/>
      <c r="EA33" s="675"/>
      <c r="EB33" s="675"/>
      <c r="EC33" s="676"/>
    </row>
    <row r="34" spans="2:133" ht="11.25" customHeight="1">
      <c r="B34" s="638" t="s">
        <v>317</v>
      </c>
      <c r="C34" s="639"/>
      <c r="D34" s="639"/>
      <c r="E34" s="639"/>
      <c r="F34" s="639"/>
      <c r="G34" s="639"/>
      <c r="H34" s="639"/>
      <c r="I34" s="639"/>
      <c r="J34" s="639"/>
      <c r="K34" s="639"/>
      <c r="L34" s="639"/>
      <c r="M34" s="639"/>
      <c r="N34" s="639"/>
      <c r="O34" s="639"/>
      <c r="P34" s="639"/>
      <c r="Q34" s="640"/>
      <c r="R34" s="641">
        <v>882983</v>
      </c>
      <c r="S34" s="642"/>
      <c r="T34" s="642"/>
      <c r="U34" s="642"/>
      <c r="V34" s="642"/>
      <c r="W34" s="642"/>
      <c r="X34" s="642"/>
      <c r="Y34" s="643"/>
      <c r="Z34" s="644">
        <v>3.8</v>
      </c>
      <c r="AA34" s="644"/>
      <c r="AB34" s="644"/>
      <c r="AC34" s="644"/>
      <c r="AD34" s="645">
        <v>483</v>
      </c>
      <c r="AE34" s="645"/>
      <c r="AF34" s="645"/>
      <c r="AG34" s="645"/>
      <c r="AH34" s="645"/>
      <c r="AI34" s="645"/>
      <c r="AJ34" s="645"/>
      <c r="AK34" s="645"/>
      <c r="AL34" s="646">
        <v>0</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3192552</v>
      </c>
      <c r="CS34" s="642"/>
      <c r="CT34" s="642"/>
      <c r="CU34" s="642"/>
      <c r="CV34" s="642"/>
      <c r="CW34" s="642"/>
      <c r="CX34" s="642"/>
      <c r="CY34" s="643"/>
      <c r="CZ34" s="646">
        <v>14.5</v>
      </c>
      <c r="DA34" s="675"/>
      <c r="DB34" s="675"/>
      <c r="DC34" s="679"/>
      <c r="DD34" s="650">
        <v>2619106</v>
      </c>
      <c r="DE34" s="642"/>
      <c r="DF34" s="642"/>
      <c r="DG34" s="642"/>
      <c r="DH34" s="642"/>
      <c r="DI34" s="642"/>
      <c r="DJ34" s="642"/>
      <c r="DK34" s="643"/>
      <c r="DL34" s="650">
        <v>2282006</v>
      </c>
      <c r="DM34" s="642"/>
      <c r="DN34" s="642"/>
      <c r="DO34" s="642"/>
      <c r="DP34" s="642"/>
      <c r="DQ34" s="642"/>
      <c r="DR34" s="642"/>
      <c r="DS34" s="642"/>
      <c r="DT34" s="642"/>
      <c r="DU34" s="642"/>
      <c r="DV34" s="643"/>
      <c r="DW34" s="646">
        <v>19.600000000000001</v>
      </c>
      <c r="DX34" s="675"/>
      <c r="DY34" s="675"/>
      <c r="DZ34" s="675"/>
      <c r="EA34" s="675"/>
      <c r="EB34" s="675"/>
      <c r="EC34" s="676"/>
    </row>
    <row r="35" spans="2:133" ht="11.25" customHeight="1">
      <c r="B35" s="638" t="s">
        <v>321</v>
      </c>
      <c r="C35" s="639"/>
      <c r="D35" s="639"/>
      <c r="E35" s="639"/>
      <c r="F35" s="639"/>
      <c r="G35" s="639"/>
      <c r="H35" s="639"/>
      <c r="I35" s="639"/>
      <c r="J35" s="639"/>
      <c r="K35" s="639"/>
      <c r="L35" s="639"/>
      <c r="M35" s="639"/>
      <c r="N35" s="639"/>
      <c r="O35" s="639"/>
      <c r="P35" s="639"/>
      <c r="Q35" s="640"/>
      <c r="R35" s="641">
        <v>2403500</v>
      </c>
      <c r="S35" s="642"/>
      <c r="T35" s="642"/>
      <c r="U35" s="642"/>
      <c r="V35" s="642"/>
      <c r="W35" s="642"/>
      <c r="X35" s="642"/>
      <c r="Y35" s="643"/>
      <c r="Z35" s="644">
        <v>10.4</v>
      </c>
      <c r="AA35" s="644"/>
      <c r="AB35" s="644"/>
      <c r="AC35" s="644"/>
      <c r="AD35" s="645" t="s">
        <v>182</v>
      </c>
      <c r="AE35" s="645"/>
      <c r="AF35" s="645"/>
      <c r="AG35" s="645"/>
      <c r="AH35" s="645"/>
      <c r="AI35" s="645"/>
      <c r="AJ35" s="645"/>
      <c r="AK35" s="645"/>
      <c r="AL35" s="646" t="s">
        <v>182</v>
      </c>
      <c r="AM35" s="647"/>
      <c r="AN35" s="647"/>
      <c r="AO35" s="648"/>
      <c r="AP35" s="234"/>
      <c r="AQ35" s="714" t="s">
        <v>322</v>
      </c>
      <c r="AR35" s="715"/>
      <c r="AS35" s="715"/>
      <c r="AT35" s="715"/>
      <c r="AU35" s="715"/>
      <c r="AV35" s="715"/>
      <c r="AW35" s="715"/>
      <c r="AX35" s="715"/>
      <c r="AY35" s="716"/>
      <c r="AZ35" s="630">
        <v>2245448</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157545</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127968</v>
      </c>
      <c r="CS35" s="677"/>
      <c r="CT35" s="677"/>
      <c r="CU35" s="677"/>
      <c r="CV35" s="677"/>
      <c r="CW35" s="677"/>
      <c r="CX35" s="677"/>
      <c r="CY35" s="678"/>
      <c r="CZ35" s="646">
        <v>0.6</v>
      </c>
      <c r="DA35" s="675"/>
      <c r="DB35" s="675"/>
      <c r="DC35" s="679"/>
      <c r="DD35" s="650">
        <v>105333</v>
      </c>
      <c r="DE35" s="677"/>
      <c r="DF35" s="677"/>
      <c r="DG35" s="677"/>
      <c r="DH35" s="677"/>
      <c r="DI35" s="677"/>
      <c r="DJ35" s="677"/>
      <c r="DK35" s="678"/>
      <c r="DL35" s="650">
        <v>105333</v>
      </c>
      <c r="DM35" s="677"/>
      <c r="DN35" s="677"/>
      <c r="DO35" s="677"/>
      <c r="DP35" s="677"/>
      <c r="DQ35" s="677"/>
      <c r="DR35" s="677"/>
      <c r="DS35" s="677"/>
      <c r="DT35" s="677"/>
      <c r="DU35" s="677"/>
      <c r="DV35" s="678"/>
      <c r="DW35" s="646">
        <v>0.9</v>
      </c>
      <c r="DX35" s="675"/>
      <c r="DY35" s="675"/>
      <c r="DZ35" s="675"/>
      <c r="EA35" s="675"/>
      <c r="EB35" s="675"/>
      <c r="EC35" s="676"/>
    </row>
    <row r="36" spans="2:133" ht="11.25" customHeight="1">
      <c r="B36" s="638" t="s">
        <v>325</v>
      </c>
      <c r="C36" s="639"/>
      <c r="D36" s="639"/>
      <c r="E36" s="639"/>
      <c r="F36" s="639"/>
      <c r="G36" s="639"/>
      <c r="H36" s="639"/>
      <c r="I36" s="639"/>
      <c r="J36" s="639"/>
      <c r="K36" s="639"/>
      <c r="L36" s="639"/>
      <c r="M36" s="639"/>
      <c r="N36" s="639"/>
      <c r="O36" s="639"/>
      <c r="P36" s="639"/>
      <c r="Q36" s="640"/>
      <c r="R36" s="641" t="s">
        <v>241</v>
      </c>
      <c r="S36" s="642"/>
      <c r="T36" s="642"/>
      <c r="U36" s="642"/>
      <c r="V36" s="642"/>
      <c r="W36" s="642"/>
      <c r="X36" s="642"/>
      <c r="Y36" s="643"/>
      <c r="Z36" s="644" t="s">
        <v>182</v>
      </c>
      <c r="AA36" s="644"/>
      <c r="AB36" s="644"/>
      <c r="AC36" s="644"/>
      <c r="AD36" s="645" t="s">
        <v>241</v>
      </c>
      <c r="AE36" s="645"/>
      <c r="AF36" s="645"/>
      <c r="AG36" s="645"/>
      <c r="AH36" s="645"/>
      <c r="AI36" s="645"/>
      <c r="AJ36" s="645"/>
      <c r="AK36" s="645"/>
      <c r="AL36" s="646" t="s">
        <v>241</v>
      </c>
      <c r="AM36" s="647"/>
      <c r="AN36" s="647"/>
      <c r="AO36" s="648"/>
      <c r="AQ36" s="718" t="s">
        <v>326</v>
      </c>
      <c r="AR36" s="719"/>
      <c r="AS36" s="719"/>
      <c r="AT36" s="719"/>
      <c r="AU36" s="719"/>
      <c r="AV36" s="719"/>
      <c r="AW36" s="719"/>
      <c r="AX36" s="719"/>
      <c r="AY36" s="720"/>
      <c r="AZ36" s="641">
        <v>292429</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339221</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1944117</v>
      </c>
      <c r="CS36" s="642"/>
      <c r="CT36" s="642"/>
      <c r="CU36" s="642"/>
      <c r="CV36" s="642"/>
      <c r="CW36" s="642"/>
      <c r="CX36" s="642"/>
      <c r="CY36" s="643"/>
      <c r="CZ36" s="646">
        <v>8.9</v>
      </c>
      <c r="DA36" s="675"/>
      <c r="DB36" s="675"/>
      <c r="DC36" s="679"/>
      <c r="DD36" s="650">
        <v>1772120</v>
      </c>
      <c r="DE36" s="642"/>
      <c r="DF36" s="642"/>
      <c r="DG36" s="642"/>
      <c r="DH36" s="642"/>
      <c r="DI36" s="642"/>
      <c r="DJ36" s="642"/>
      <c r="DK36" s="643"/>
      <c r="DL36" s="650">
        <v>1368639</v>
      </c>
      <c r="DM36" s="642"/>
      <c r="DN36" s="642"/>
      <c r="DO36" s="642"/>
      <c r="DP36" s="642"/>
      <c r="DQ36" s="642"/>
      <c r="DR36" s="642"/>
      <c r="DS36" s="642"/>
      <c r="DT36" s="642"/>
      <c r="DU36" s="642"/>
      <c r="DV36" s="643"/>
      <c r="DW36" s="646">
        <v>11.7</v>
      </c>
      <c r="DX36" s="675"/>
      <c r="DY36" s="675"/>
      <c r="DZ36" s="675"/>
      <c r="EA36" s="675"/>
      <c r="EB36" s="675"/>
      <c r="EC36" s="676"/>
    </row>
    <row r="37" spans="2:133" ht="11.25" customHeight="1">
      <c r="B37" s="638" t="s">
        <v>329</v>
      </c>
      <c r="C37" s="639"/>
      <c r="D37" s="639"/>
      <c r="E37" s="639"/>
      <c r="F37" s="639"/>
      <c r="G37" s="639"/>
      <c r="H37" s="639"/>
      <c r="I37" s="639"/>
      <c r="J37" s="639"/>
      <c r="K37" s="639"/>
      <c r="L37" s="639"/>
      <c r="M37" s="639"/>
      <c r="N37" s="639"/>
      <c r="O37" s="639"/>
      <c r="P37" s="639"/>
      <c r="Q37" s="640"/>
      <c r="R37" s="641">
        <v>684300</v>
      </c>
      <c r="S37" s="642"/>
      <c r="T37" s="642"/>
      <c r="U37" s="642"/>
      <c r="V37" s="642"/>
      <c r="W37" s="642"/>
      <c r="X37" s="642"/>
      <c r="Y37" s="643"/>
      <c r="Z37" s="644">
        <v>3</v>
      </c>
      <c r="AA37" s="644"/>
      <c r="AB37" s="644"/>
      <c r="AC37" s="644"/>
      <c r="AD37" s="645" t="s">
        <v>241</v>
      </c>
      <c r="AE37" s="645"/>
      <c r="AF37" s="645"/>
      <c r="AG37" s="645"/>
      <c r="AH37" s="645"/>
      <c r="AI37" s="645"/>
      <c r="AJ37" s="645"/>
      <c r="AK37" s="645"/>
      <c r="AL37" s="646" t="s">
        <v>182</v>
      </c>
      <c r="AM37" s="647"/>
      <c r="AN37" s="647"/>
      <c r="AO37" s="648"/>
      <c r="AQ37" s="718" t="s">
        <v>330</v>
      </c>
      <c r="AR37" s="719"/>
      <c r="AS37" s="719"/>
      <c r="AT37" s="719"/>
      <c r="AU37" s="719"/>
      <c r="AV37" s="719"/>
      <c r="AW37" s="719"/>
      <c r="AX37" s="719"/>
      <c r="AY37" s="720"/>
      <c r="AZ37" s="641">
        <v>74912</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6950</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687733</v>
      </c>
      <c r="CS37" s="677"/>
      <c r="CT37" s="677"/>
      <c r="CU37" s="677"/>
      <c r="CV37" s="677"/>
      <c r="CW37" s="677"/>
      <c r="CX37" s="677"/>
      <c r="CY37" s="678"/>
      <c r="CZ37" s="646">
        <v>3.1</v>
      </c>
      <c r="DA37" s="675"/>
      <c r="DB37" s="675"/>
      <c r="DC37" s="679"/>
      <c r="DD37" s="650">
        <v>662192</v>
      </c>
      <c r="DE37" s="677"/>
      <c r="DF37" s="677"/>
      <c r="DG37" s="677"/>
      <c r="DH37" s="677"/>
      <c r="DI37" s="677"/>
      <c r="DJ37" s="677"/>
      <c r="DK37" s="678"/>
      <c r="DL37" s="650">
        <v>593917</v>
      </c>
      <c r="DM37" s="677"/>
      <c r="DN37" s="677"/>
      <c r="DO37" s="677"/>
      <c r="DP37" s="677"/>
      <c r="DQ37" s="677"/>
      <c r="DR37" s="677"/>
      <c r="DS37" s="677"/>
      <c r="DT37" s="677"/>
      <c r="DU37" s="677"/>
      <c r="DV37" s="678"/>
      <c r="DW37" s="646">
        <v>5.0999999999999996</v>
      </c>
      <c r="DX37" s="675"/>
      <c r="DY37" s="675"/>
      <c r="DZ37" s="675"/>
      <c r="EA37" s="675"/>
      <c r="EB37" s="675"/>
      <c r="EC37" s="676"/>
    </row>
    <row r="38" spans="2:133" ht="11.25" customHeight="1">
      <c r="B38" s="686" t="s">
        <v>333</v>
      </c>
      <c r="C38" s="687"/>
      <c r="D38" s="687"/>
      <c r="E38" s="687"/>
      <c r="F38" s="687"/>
      <c r="G38" s="687"/>
      <c r="H38" s="687"/>
      <c r="I38" s="687"/>
      <c r="J38" s="687"/>
      <c r="K38" s="687"/>
      <c r="L38" s="687"/>
      <c r="M38" s="687"/>
      <c r="N38" s="687"/>
      <c r="O38" s="687"/>
      <c r="P38" s="687"/>
      <c r="Q38" s="688"/>
      <c r="R38" s="721">
        <v>23177572</v>
      </c>
      <c r="S38" s="722"/>
      <c r="T38" s="722"/>
      <c r="U38" s="722"/>
      <c r="V38" s="722"/>
      <c r="W38" s="722"/>
      <c r="X38" s="722"/>
      <c r="Y38" s="723"/>
      <c r="Z38" s="724">
        <v>100</v>
      </c>
      <c r="AA38" s="724"/>
      <c r="AB38" s="724"/>
      <c r="AC38" s="724"/>
      <c r="AD38" s="725">
        <v>10987755</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29255</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10724</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1905933</v>
      </c>
      <c r="CS38" s="642"/>
      <c r="CT38" s="642"/>
      <c r="CU38" s="642"/>
      <c r="CV38" s="642"/>
      <c r="CW38" s="642"/>
      <c r="CX38" s="642"/>
      <c r="CY38" s="643"/>
      <c r="CZ38" s="646">
        <v>8.6999999999999993</v>
      </c>
      <c r="DA38" s="675"/>
      <c r="DB38" s="675"/>
      <c r="DC38" s="679"/>
      <c r="DD38" s="650">
        <v>1557016</v>
      </c>
      <c r="DE38" s="642"/>
      <c r="DF38" s="642"/>
      <c r="DG38" s="642"/>
      <c r="DH38" s="642"/>
      <c r="DI38" s="642"/>
      <c r="DJ38" s="642"/>
      <c r="DK38" s="643"/>
      <c r="DL38" s="650">
        <v>1400511</v>
      </c>
      <c r="DM38" s="642"/>
      <c r="DN38" s="642"/>
      <c r="DO38" s="642"/>
      <c r="DP38" s="642"/>
      <c r="DQ38" s="642"/>
      <c r="DR38" s="642"/>
      <c r="DS38" s="642"/>
      <c r="DT38" s="642"/>
      <c r="DU38" s="642"/>
      <c r="DV38" s="643"/>
      <c r="DW38" s="646">
        <v>12</v>
      </c>
      <c r="DX38" s="675"/>
      <c r="DY38" s="675"/>
      <c r="DZ38" s="675"/>
      <c r="EA38" s="675"/>
      <c r="EB38" s="675"/>
      <c r="EC38" s="676"/>
    </row>
    <row r="39" spans="2:133" ht="11.25" customHeight="1">
      <c r="AQ39" s="718" t="s">
        <v>337</v>
      </c>
      <c r="AR39" s="719"/>
      <c r="AS39" s="719"/>
      <c r="AT39" s="719"/>
      <c r="AU39" s="719"/>
      <c r="AV39" s="719"/>
      <c r="AW39" s="719"/>
      <c r="AX39" s="719"/>
      <c r="AY39" s="720"/>
      <c r="AZ39" s="641">
        <v>17017</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107</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721071</v>
      </c>
      <c r="CS39" s="677"/>
      <c r="CT39" s="677"/>
      <c r="CU39" s="677"/>
      <c r="CV39" s="677"/>
      <c r="CW39" s="677"/>
      <c r="CX39" s="677"/>
      <c r="CY39" s="678"/>
      <c r="CZ39" s="646">
        <v>3.3</v>
      </c>
      <c r="DA39" s="675"/>
      <c r="DB39" s="675"/>
      <c r="DC39" s="679"/>
      <c r="DD39" s="650">
        <v>713010</v>
      </c>
      <c r="DE39" s="677"/>
      <c r="DF39" s="677"/>
      <c r="DG39" s="677"/>
      <c r="DH39" s="677"/>
      <c r="DI39" s="677"/>
      <c r="DJ39" s="677"/>
      <c r="DK39" s="678"/>
      <c r="DL39" s="650" t="s">
        <v>241</v>
      </c>
      <c r="DM39" s="677"/>
      <c r="DN39" s="677"/>
      <c r="DO39" s="677"/>
      <c r="DP39" s="677"/>
      <c r="DQ39" s="677"/>
      <c r="DR39" s="677"/>
      <c r="DS39" s="677"/>
      <c r="DT39" s="677"/>
      <c r="DU39" s="677"/>
      <c r="DV39" s="678"/>
      <c r="DW39" s="646" t="s">
        <v>241</v>
      </c>
      <c r="DX39" s="675"/>
      <c r="DY39" s="675"/>
      <c r="DZ39" s="675"/>
      <c r="EA39" s="675"/>
      <c r="EB39" s="675"/>
      <c r="EC39" s="676"/>
    </row>
    <row r="40" spans="2:133" ht="11.25" customHeight="1">
      <c r="AQ40" s="718" t="s">
        <v>341</v>
      </c>
      <c r="AR40" s="719"/>
      <c r="AS40" s="719"/>
      <c r="AT40" s="719"/>
      <c r="AU40" s="719"/>
      <c r="AV40" s="719"/>
      <c r="AW40" s="719"/>
      <c r="AX40" s="719"/>
      <c r="AY40" s="720"/>
      <c r="AZ40" s="641">
        <v>415161</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241</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v>274000</v>
      </c>
      <c r="CS40" s="642"/>
      <c r="CT40" s="642"/>
      <c r="CU40" s="642"/>
      <c r="CV40" s="642"/>
      <c r="CW40" s="642"/>
      <c r="CX40" s="642"/>
      <c r="CY40" s="643"/>
      <c r="CZ40" s="646">
        <v>1.2</v>
      </c>
      <c r="DA40" s="675"/>
      <c r="DB40" s="675"/>
      <c r="DC40" s="679"/>
      <c r="DD40" s="650" t="s">
        <v>241</v>
      </c>
      <c r="DE40" s="642"/>
      <c r="DF40" s="642"/>
      <c r="DG40" s="642"/>
      <c r="DH40" s="642"/>
      <c r="DI40" s="642"/>
      <c r="DJ40" s="642"/>
      <c r="DK40" s="643"/>
      <c r="DL40" s="650" t="s">
        <v>241</v>
      </c>
      <c r="DM40" s="642"/>
      <c r="DN40" s="642"/>
      <c r="DO40" s="642"/>
      <c r="DP40" s="642"/>
      <c r="DQ40" s="642"/>
      <c r="DR40" s="642"/>
      <c r="DS40" s="642"/>
      <c r="DT40" s="642"/>
      <c r="DU40" s="642"/>
      <c r="DV40" s="643"/>
      <c r="DW40" s="646" t="s">
        <v>241</v>
      </c>
      <c r="DX40" s="675"/>
      <c r="DY40" s="675"/>
      <c r="DZ40" s="675"/>
      <c r="EA40" s="675"/>
      <c r="EB40" s="675"/>
      <c r="EC40" s="676"/>
    </row>
    <row r="41" spans="2:133" ht="11.25" customHeight="1">
      <c r="AQ41" s="728" t="s">
        <v>344</v>
      </c>
      <c r="AR41" s="729"/>
      <c r="AS41" s="729"/>
      <c r="AT41" s="729"/>
      <c r="AU41" s="729"/>
      <c r="AV41" s="729"/>
      <c r="AW41" s="729"/>
      <c r="AX41" s="729"/>
      <c r="AY41" s="730"/>
      <c r="AZ41" s="721">
        <v>1416674</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350</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241</v>
      </c>
      <c r="CS41" s="677"/>
      <c r="CT41" s="677"/>
      <c r="CU41" s="677"/>
      <c r="CV41" s="677"/>
      <c r="CW41" s="677"/>
      <c r="CX41" s="677"/>
      <c r="CY41" s="678"/>
      <c r="CZ41" s="646" t="s">
        <v>241</v>
      </c>
      <c r="DA41" s="675"/>
      <c r="DB41" s="675"/>
      <c r="DC41" s="679"/>
      <c r="DD41" s="650" t="s">
        <v>241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4155093</v>
      </c>
      <c r="CS42" s="642"/>
      <c r="CT42" s="642"/>
      <c r="CU42" s="642"/>
      <c r="CV42" s="642"/>
      <c r="CW42" s="642"/>
      <c r="CX42" s="642"/>
      <c r="CY42" s="643"/>
      <c r="CZ42" s="646">
        <v>18.899999999999999</v>
      </c>
      <c r="DA42" s="647"/>
      <c r="DB42" s="647"/>
      <c r="DC42" s="742"/>
      <c r="DD42" s="650">
        <v>817129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199833</v>
      </c>
      <c r="CS43" s="677"/>
      <c r="CT43" s="677"/>
      <c r="CU43" s="677"/>
      <c r="CV43" s="677"/>
      <c r="CW43" s="677"/>
      <c r="CX43" s="677"/>
      <c r="CY43" s="678"/>
      <c r="CZ43" s="646">
        <v>0.9</v>
      </c>
      <c r="DA43" s="675"/>
      <c r="DB43" s="675"/>
      <c r="DC43" s="679"/>
      <c r="DD43" s="650">
        <v>199833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351</v>
      </c>
      <c r="CD44" s="753" t="s">
        <v>303</v>
      </c>
      <c r="CE44" s="754"/>
      <c r="CF44" s="638" t="s">
        <v>352</v>
      </c>
      <c r="CG44" s="639"/>
      <c r="CH44" s="639"/>
      <c r="CI44" s="639"/>
      <c r="CJ44" s="639"/>
      <c r="CK44" s="639"/>
      <c r="CL44" s="639"/>
      <c r="CM44" s="639"/>
      <c r="CN44" s="639"/>
      <c r="CO44" s="639"/>
      <c r="CP44" s="639"/>
      <c r="CQ44" s="640"/>
      <c r="CR44" s="641">
        <v>3762254</v>
      </c>
      <c r="CS44" s="642"/>
      <c r="CT44" s="642"/>
      <c r="CU44" s="642"/>
      <c r="CV44" s="642"/>
      <c r="CW44" s="642"/>
      <c r="CX44" s="642"/>
      <c r="CY44" s="643"/>
      <c r="CZ44" s="646">
        <v>17.100000000000001</v>
      </c>
      <c r="DA44" s="647"/>
      <c r="DB44" s="647"/>
      <c r="DC44" s="742"/>
      <c r="DD44" s="650">
        <v>694703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353</v>
      </c>
      <c r="CG45" s="639"/>
      <c r="CH45" s="639"/>
      <c r="CI45" s="639"/>
      <c r="CJ45" s="639"/>
      <c r="CK45" s="639"/>
      <c r="CL45" s="639"/>
      <c r="CM45" s="639"/>
      <c r="CN45" s="639"/>
      <c r="CO45" s="639"/>
      <c r="CP45" s="639"/>
      <c r="CQ45" s="640"/>
      <c r="CR45" s="641">
        <v>1458947</v>
      </c>
      <c r="CS45" s="677"/>
      <c r="CT45" s="677"/>
      <c r="CU45" s="677"/>
      <c r="CV45" s="677"/>
      <c r="CW45" s="677"/>
      <c r="CX45" s="677"/>
      <c r="CY45" s="678"/>
      <c r="CZ45" s="646">
        <v>6.6</v>
      </c>
      <c r="DA45" s="675"/>
      <c r="DB45" s="675"/>
      <c r="DC45" s="679"/>
      <c r="DD45" s="650">
        <v>81987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354</v>
      </c>
      <c r="CG46" s="639"/>
      <c r="CH46" s="639"/>
      <c r="CI46" s="639"/>
      <c r="CJ46" s="639"/>
      <c r="CK46" s="639"/>
      <c r="CL46" s="639"/>
      <c r="CM46" s="639"/>
      <c r="CN46" s="639"/>
      <c r="CO46" s="639"/>
      <c r="CP46" s="639"/>
      <c r="CQ46" s="640"/>
      <c r="CR46" s="641">
        <v>2236905</v>
      </c>
      <c r="CS46" s="642"/>
      <c r="CT46" s="642"/>
      <c r="CU46" s="642"/>
      <c r="CV46" s="642"/>
      <c r="CW46" s="642"/>
      <c r="CX46" s="642"/>
      <c r="CY46" s="643"/>
      <c r="CZ46" s="646">
        <v>10.199999999999999</v>
      </c>
      <c r="DA46" s="647"/>
      <c r="DB46" s="647"/>
      <c r="DC46" s="742"/>
      <c r="DD46" s="650">
        <v>594512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355</v>
      </c>
      <c r="CG47" s="639"/>
      <c r="CH47" s="639"/>
      <c r="CI47" s="639"/>
      <c r="CJ47" s="639"/>
      <c r="CK47" s="639"/>
      <c r="CL47" s="639"/>
      <c r="CM47" s="639"/>
      <c r="CN47" s="639"/>
      <c r="CO47" s="639"/>
      <c r="CP47" s="639"/>
      <c r="CQ47" s="640"/>
      <c r="CR47" s="641">
        <v>392839</v>
      </c>
      <c r="CS47" s="677"/>
      <c r="CT47" s="677"/>
      <c r="CU47" s="677"/>
      <c r="CV47" s="677"/>
      <c r="CW47" s="677"/>
      <c r="CX47" s="677"/>
      <c r="CY47" s="678"/>
      <c r="CZ47" s="646">
        <v>1.8</v>
      </c>
      <c r="DA47" s="675"/>
      <c r="DB47" s="675"/>
      <c r="DC47" s="679"/>
      <c r="DD47" s="650">
        <v>122426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356</v>
      </c>
      <c r="CG48" s="639"/>
      <c r="CH48" s="639"/>
      <c r="CI48" s="639"/>
      <c r="CJ48" s="639"/>
      <c r="CK48" s="639"/>
      <c r="CL48" s="639"/>
      <c r="CM48" s="639"/>
      <c r="CN48" s="639"/>
      <c r="CO48" s="639"/>
      <c r="CP48" s="639"/>
      <c r="CQ48" s="640"/>
      <c r="CR48" s="641" t="s">
        <v>182</v>
      </c>
      <c r="CS48" s="642"/>
      <c r="CT48" s="642"/>
      <c r="CU48" s="642"/>
      <c r="CV48" s="642"/>
      <c r="CW48" s="642"/>
      <c r="CX48" s="642"/>
      <c r="CY48" s="643"/>
      <c r="CZ48" s="646" t="s">
        <v>241</v>
      </c>
      <c r="DA48" s="647"/>
      <c r="DB48" s="647"/>
      <c r="DC48" s="742"/>
      <c r="DD48" s="650" t="s">
        <v>241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357</v>
      </c>
      <c r="CE49" s="687"/>
      <c r="CF49" s="687"/>
      <c r="CG49" s="687"/>
      <c r="CH49" s="687"/>
      <c r="CI49" s="687"/>
      <c r="CJ49" s="687"/>
      <c r="CK49" s="687"/>
      <c r="CL49" s="687"/>
      <c r="CM49" s="687"/>
      <c r="CN49" s="687"/>
      <c r="CO49" s="687"/>
      <c r="CP49" s="687"/>
      <c r="CQ49" s="688"/>
      <c r="CR49" s="721">
        <v>21950399</v>
      </c>
      <c r="CS49" s="711"/>
      <c r="CT49" s="711"/>
      <c r="CU49" s="711"/>
      <c r="CV49" s="711"/>
      <c r="CW49" s="711"/>
      <c r="CX49" s="711"/>
      <c r="CY49" s="743"/>
      <c r="CZ49" s="726">
        <v>100</v>
      </c>
      <c r="DA49" s="744"/>
      <c r="DB49" s="744"/>
      <c r="DC49" s="745"/>
      <c r="DD49" s="746">
        <v>13779278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x4r/tdBIENm+ajl7GnC0AiVwC35rzLEDt4FLM4OXChFQjuR6vMmskIYUOm2v1TySIGD1rJne07m83cx3STNdlg==" saltValue="FZDx3+COxDWrLS8ZGy9R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70" zoomScaleSheetLayoutView="70" workbookViewId="0">
      <selection activeCell="AU69" sqref="AU69:AY69"/>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08" t="s">
        <v>359</v>
      </c>
      <c r="DK2" s="809"/>
      <c r="DL2" s="809"/>
      <c r="DM2" s="809"/>
      <c r="DN2" s="809"/>
      <c r="DO2" s="810"/>
      <c r="DP2" s="249"/>
      <c r="DQ2" s="808" t="s">
        <v>360</v>
      </c>
      <c r="DR2" s="809"/>
      <c r="DS2" s="809"/>
      <c r="DT2" s="809"/>
      <c r="DU2" s="809"/>
      <c r="DV2" s="809"/>
      <c r="DW2" s="809"/>
      <c r="DX2" s="809"/>
      <c r="DY2" s="809"/>
      <c r="DZ2" s="81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11" t="s">
        <v>361</v>
      </c>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91" t="s">
        <v>363</v>
      </c>
      <c r="B5" s="792"/>
      <c r="C5" s="792"/>
      <c r="D5" s="792"/>
      <c r="E5" s="792"/>
      <c r="F5" s="792"/>
      <c r="G5" s="792"/>
      <c r="H5" s="792"/>
      <c r="I5" s="792"/>
      <c r="J5" s="792"/>
      <c r="K5" s="792"/>
      <c r="L5" s="792"/>
      <c r="M5" s="792"/>
      <c r="N5" s="792"/>
      <c r="O5" s="792"/>
      <c r="P5" s="793"/>
      <c r="Q5" s="768" t="s">
        <v>364</v>
      </c>
      <c r="R5" s="769"/>
      <c r="S5" s="769"/>
      <c r="T5" s="769"/>
      <c r="U5" s="770"/>
      <c r="V5" s="768" t="s">
        <v>365</v>
      </c>
      <c r="W5" s="769"/>
      <c r="X5" s="769"/>
      <c r="Y5" s="769"/>
      <c r="Z5" s="770"/>
      <c r="AA5" s="768" t="s">
        <v>366</v>
      </c>
      <c r="AB5" s="769"/>
      <c r="AC5" s="769"/>
      <c r="AD5" s="769"/>
      <c r="AE5" s="769"/>
      <c r="AF5" s="812" t="s">
        <v>367</v>
      </c>
      <c r="AG5" s="769"/>
      <c r="AH5" s="769"/>
      <c r="AI5" s="769"/>
      <c r="AJ5" s="780"/>
      <c r="AK5" s="769" t="s">
        <v>368</v>
      </c>
      <c r="AL5" s="769"/>
      <c r="AM5" s="769"/>
      <c r="AN5" s="769"/>
      <c r="AO5" s="770"/>
      <c r="AP5" s="768" t="s">
        <v>369</v>
      </c>
      <c r="AQ5" s="769"/>
      <c r="AR5" s="769"/>
      <c r="AS5" s="769"/>
      <c r="AT5" s="770"/>
      <c r="AU5" s="768" t="s">
        <v>370</v>
      </c>
      <c r="AV5" s="769"/>
      <c r="AW5" s="769"/>
      <c r="AX5" s="769"/>
      <c r="AY5" s="780"/>
      <c r="AZ5" s="256"/>
      <c r="BA5" s="256"/>
      <c r="BB5" s="256"/>
      <c r="BC5" s="256"/>
      <c r="BD5" s="256"/>
      <c r="BE5" s="257"/>
      <c r="BF5" s="257"/>
      <c r="BG5" s="257"/>
      <c r="BH5" s="257"/>
      <c r="BI5" s="257"/>
      <c r="BJ5" s="257"/>
      <c r="BK5" s="257"/>
      <c r="BL5" s="257"/>
      <c r="BM5" s="257"/>
      <c r="BN5" s="257"/>
      <c r="BO5" s="257"/>
      <c r="BP5" s="257"/>
      <c r="BQ5" s="791" t="s">
        <v>371</v>
      </c>
      <c r="BR5" s="792"/>
      <c r="BS5" s="792"/>
      <c r="BT5" s="792"/>
      <c r="BU5" s="792"/>
      <c r="BV5" s="792"/>
      <c r="BW5" s="792"/>
      <c r="BX5" s="792"/>
      <c r="BY5" s="792"/>
      <c r="BZ5" s="792"/>
      <c r="CA5" s="792"/>
      <c r="CB5" s="792"/>
      <c r="CC5" s="792"/>
      <c r="CD5" s="792"/>
      <c r="CE5" s="792"/>
      <c r="CF5" s="792"/>
      <c r="CG5" s="793"/>
      <c r="CH5" s="768" t="s">
        <v>372</v>
      </c>
      <c r="CI5" s="769"/>
      <c r="CJ5" s="769"/>
      <c r="CK5" s="769"/>
      <c r="CL5" s="770"/>
      <c r="CM5" s="768" t="s">
        <v>373</v>
      </c>
      <c r="CN5" s="769"/>
      <c r="CO5" s="769"/>
      <c r="CP5" s="769"/>
      <c r="CQ5" s="770"/>
      <c r="CR5" s="768" t="s">
        <v>374</v>
      </c>
      <c r="CS5" s="769"/>
      <c r="CT5" s="769"/>
      <c r="CU5" s="769"/>
      <c r="CV5" s="770"/>
      <c r="CW5" s="768" t="s">
        <v>375</v>
      </c>
      <c r="CX5" s="769"/>
      <c r="CY5" s="769"/>
      <c r="CZ5" s="769"/>
      <c r="DA5" s="770"/>
      <c r="DB5" s="768" t="s">
        <v>376</v>
      </c>
      <c r="DC5" s="769"/>
      <c r="DD5" s="769"/>
      <c r="DE5" s="769"/>
      <c r="DF5" s="770"/>
      <c r="DG5" s="774" t="s">
        <v>377</v>
      </c>
      <c r="DH5" s="775"/>
      <c r="DI5" s="775"/>
      <c r="DJ5" s="775"/>
      <c r="DK5" s="776"/>
      <c r="DL5" s="774" t="s">
        <v>378</v>
      </c>
      <c r="DM5" s="775"/>
      <c r="DN5" s="775"/>
      <c r="DO5" s="775"/>
      <c r="DP5" s="776"/>
      <c r="DQ5" s="768" t="s">
        <v>379</v>
      </c>
      <c r="DR5" s="769"/>
      <c r="DS5" s="769"/>
      <c r="DT5" s="769"/>
      <c r="DU5" s="770"/>
      <c r="DV5" s="768" t="s">
        <v>370</v>
      </c>
      <c r="DW5" s="769"/>
      <c r="DX5" s="769"/>
      <c r="DY5" s="769"/>
      <c r="DZ5" s="780"/>
      <c r="EA5" s="254"/>
    </row>
    <row r="6" spans="1:131" s="255" customFormat="1" ht="26.25" customHeight="1" thickBot="1">
      <c r="A6" s="794"/>
      <c r="B6" s="795"/>
      <c r="C6" s="795"/>
      <c r="D6" s="795"/>
      <c r="E6" s="795"/>
      <c r="F6" s="795"/>
      <c r="G6" s="795"/>
      <c r="H6" s="795"/>
      <c r="I6" s="795"/>
      <c r="J6" s="795"/>
      <c r="K6" s="795"/>
      <c r="L6" s="795"/>
      <c r="M6" s="795"/>
      <c r="N6" s="795"/>
      <c r="O6" s="795"/>
      <c r="P6" s="796"/>
      <c r="Q6" s="771"/>
      <c r="R6" s="772"/>
      <c r="S6" s="772"/>
      <c r="T6" s="772"/>
      <c r="U6" s="773"/>
      <c r="V6" s="771"/>
      <c r="W6" s="772"/>
      <c r="X6" s="772"/>
      <c r="Y6" s="772"/>
      <c r="Z6" s="773"/>
      <c r="AA6" s="771"/>
      <c r="AB6" s="772"/>
      <c r="AC6" s="772"/>
      <c r="AD6" s="772"/>
      <c r="AE6" s="772"/>
      <c r="AF6" s="813"/>
      <c r="AG6" s="772"/>
      <c r="AH6" s="772"/>
      <c r="AI6" s="772"/>
      <c r="AJ6" s="781"/>
      <c r="AK6" s="772"/>
      <c r="AL6" s="772"/>
      <c r="AM6" s="772"/>
      <c r="AN6" s="772"/>
      <c r="AO6" s="773"/>
      <c r="AP6" s="771"/>
      <c r="AQ6" s="772"/>
      <c r="AR6" s="772"/>
      <c r="AS6" s="772"/>
      <c r="AT6" s="773"/>
      <c r="AU6" s="771"/>
      <c r="AV6" s="772"/>
      <c r="AW6" s="772"/>
      <c r="AX6" s="772"/>
      <c r="AY6" s="781"/>
      <c r="AZ6" s="252"/>
      <c r="BA6" s="252"/>
      <c r="BB6" s="252"/>
      <c r="BC6" s="252"/>
      <c r="BD6" s="252"/>
      <c r="BE6" s="253"/>
      <c r="BF6" s="253"/>
      <c r="BG6" s="253"/>
      <c r="BH6" s="253"/>
      <c r="BI6" s="253"/>
      <c r="BJ6" s="253"/>
      <c r="BK6" s="253"/>
      <c r="BL6" s="253"/>
      <c r="BM6" s="253"/>
      <c r="BN6" s="253"/>
      <c r="BO6" s="253"/>
      <c r="BP6" s="253"/>
      <c r="BQ6" s="794"/>
      <c r="BR6" s="795"/>
      <c r="BS6" s="795"/>
      <c r="BT6" s="795"/>
      <c r="BU6" s="795"/>
      <c r="BV6" s="795"/>
      <c r="BW6" s="795"/>
      <c r="BX6" s="795"/>
      <c r="BY6" s="795"/>
      <c r="BZ6" s="795"/>
      <c r="CA6" s="795"/>
      <c r="CB6" s="795"/>
      <c r="CC6" s="795"/>
      <c r="CD6" s="795"/>
      <c r="CE6" s="795"/>
      <c r="CF6" s="795"/>
      <c r="CG6" s="796"/>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777"/>
      <c r="DH6" s="778"/>
      <c r="DI6" s="778"/>
      <c r="DJ6" s="778"/>
      <c r="DK6" s="779"/>
      <c r="DL6" s="777"/>
      <c r="DM6" s="778"/>
      <c r="DN6" s="778"/>
      <c r="DO6" s="778"/>
      <c r="DP6" s="779"/>
      <c r="DQ6" s="771"/>
      <c r="DR6" s="772"/>
      <c r="DS6" s="772"/>
      <c r="DT6" s="772"/>
      <c r="DU6" s="773"/>
      <c r="DV6" s="771"/>
      <c r="DW6" s="772"/>
      <c r="DX6" s="772"/>
      <c r="DY6" s="772"/>
      <c r="DZ6" s="781"/>
      <c r="EA6" s="254"/>
    </row>
    <row r="7" spans="1:131" s="255" customFormat="1" ht="26.25" customHeight="1" thickTop="1">
      <c r="A7" s="258">
        <v>1</v>
      </c>
      <c r="B7" s="782" t="s">
        <v>602</v>
      </c>
      <c r="C7" s="783"/>
      <c r="D7" s="783"/>
      <c r="E7" s="783"/>
      <c r="F7" s="783"/>
      <c r="G7" s="783"/>
      <c r="H7" s="783"/>
      <c r="I7" s="783"/>
      <c r="J7" s="783"/>
      <c r="K7" s="783"/>
      <c r="L7" s="783"/>
      <c r="M7" s="783"/>
      <c r="N7" s="783"/>
      <c r="O7" s="783"/>
      <c r="P7" s="784"/>
      <c r="Q7" s="785">
        <v>23219</v>
      </c>
      <c r="R7" s="786"/>
      <c r="S7" s="786"/>
      <c r="T7" s="786"/>
      <c r="U7" s="786"/>
      <c r="V7" s="786">
        <v>21992</v>
      </c>
      <c r="W7" s="786"/>
      <c r="X7" s="786"/>
      <c r="Y7" s="786"/>
      <c r="Z7" s="786"/>
      <c r="AA7" s="786">
        <v>1227</v>
      </c>
      <c r="AB7" s="786"/>
      <c r="AC7" s="786"/>
      <c r="AD7" s="786"/>
      <c r="AE7" s="787"/>
      <c r="AF7" s="788">
        <v>547</v>
      </c>
      <c r="AG7" s="789"/>
      <c r="AH7" s="789"/>
      <c r="AI7" s="789"/>
      <c r="AJ7" s="790"/>
      <c r="AK7" s="828">
        <v>1576</v>
      </c>
      <c r="AL7" s="829"/>
      <c r="AM7" s="829"/>
      <c r="AN7" s="829"/>
      <c r="AO7" s="829"/>
      <c r="AP7" s="829">
        <v>21049</v>
      </c>
      <c r="AQ7" s="829"/>
      <c r="AR7" s="829"/>
      <c r="AS7" s="829"/>
      <c r="AT7" s="829"/>
      <c r="AU7" s="830"/>
      <c r="AV7" s="830"/>
      <c r="AW7" s="830"/>
      <c r="AX7" s="830"/>
      <c r="AY7" s="831"/>
      <c r="AZ7" s="252"/>
      <c r="BA7" s="252"/>
      <c r="BB7" s="252"/>
      <c r="BC7" s="252"/>
      <c r="BD7" s="252"/>
      <c r="BE7" s="253"/>
      <c r="BF7" s="253"/>
      <c r="BG7" s="253"/>
      <c r="BH7" s="253"/>
      <c r="BI7" s="253"/>
      <c r="BJ7" s="253"/>
      <c r="BK7" s="253"/>
      <c r="BL7" s="253"/>
      <c r="BM7" s="253"/>
      <c r="BN7" s="253"/>
      <c r="BO7" s="253"/>
      <c r="BP7" s="253"/>
      <c r="BQ7" s="259">
        <v>1</v>
      </c>
      <c r="BR7" s="260"/>
      <c r="BS7" s="832" t="s">
        <v>593</v>
      </c>
      <c r="BT7" s="833"/>
      <c r="BU7" s="833"/>
      <c r="BV7" s="833"/>
      <c r="BW7" s="833"/>
      <c r="BX7" s="833"/>
      <c r="BY7" s="833"/>
      <c r="BZ7" s="833"/>
      <c r="CA7" s="833"/>
      <c r="CB7" s="833"/>
      <c r="CC7" s="833"/>
      <c r="CD7" s="833"/>
      <c r="CE7" s="833"/>
      <c r="CF7" s="833"/>
      <c r="CG7" s="834"/>
      <c r="CH7" s="759">
        <v>-2</v>
      </c>
      <c r="CI7" s="760"/>
      <c r="CJ7" s="760"/>
      <c r="CK7" s="760"/>
      <c r="CL7" s="761"/>
      <c r="CM7" s="759">
        <v>105</v>
      </c>
      <c r="CN7" s="760"/>
      <c r="CO7" s="760"/>
      <c r="CP7" s="760"/>
      <c r="CQ7" s="761"/>
      <c r="CR7" s="759">
        <v>55</v>
      </c>
      <c r="CS7" s="760"/>
      <c r="CT7" s="760"/>
      <c r="CU7" s="760"/>
      <c r="CV7" s="761"/>
      <c r="CW7" s="759">
        <v>20</v>
      </c>
      <c r="CX7" s="760"/>
      <c r="CY7" s="760"/>
      <c r="CZ7" s="760"/>
      <c r="DA7" s="761"/>
      <c r="DB7" s="759" t="s">
        <v>591</v>
      </c>
      <c r="DC7" s="760"/>
      <c r="DD7" s="760"/>
      <c r="DE7" s="760"/>
      <c r="DF7" s="761"/>
      <c r="DG7" s="759" t="s">
        <v>591</v>
      </c>
      <c r="DH7" s="760"/>
      <c r="DI7" s="760"/>
      <c r="DJ7" s="760"/>
      <c r="DK7" s="761"/>
      <c r="DL7" s="759" t="s">
        <v>591</v>
      </c>
      <c r="DM7" s="760"/>
      <c r="DN7" s="760"/>
      <c r="DO7" s="760"/>
      <c r="DP7" s="761"/>
      <c r="DQ7" s="759" t="s">
        <v>591</v>
      </c>
      <c r="DR7" s="760"/>
      <c r="DS7" s="760"/>
      <c r="DT7" s="760"/>
      <c r="DU7" s="761"/>
      <c r="DV7" s="814"/>
      <c r="DW7" s="815"/>
      <c r="DX7" s="815"/>
      <c r="DY7" s="815"/>
      <c r="DZ7" s="816"/>
      <c r="EA7" s="254"/>
    </row>
    <row r="8" spans="1:131" s="255" customFormat="1" ht="26.25" customHeight="1">
      <c r="A8" s="261">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17"/>
      <c r="AF8" s="818"/>
      <c r="AG8" s="819"/>
      <c r="AH8" s="819"/>
      <c r="AI8" s="819"/>
      <c r="AJ8" s="820"/>
      <c r="AK8" s="821"/>
      <c r="AL8" s="822"/>
      <c r="AM8" s="822"/>
      <c r="AN8" s="822"/>
      <c r="AO8" s="822"/>
      <c r="AP8" s="822"/>
      <c r="AQ8" s="822"/>
      <c r="AR8" s="822"/>
      <c r="AS8" s="822"/>
      <c r="AT8" s="822"/>
      <c r="AU8" s="823"/>
      <c r="AV8" s="823"/>
      <c r="AW8" s="823"/>
      <c r="AX8" s="823"/>
      <c r="AY8" s="824"/>
      <c r="AZ8" s="252"/>
      <c r="BA8" s="252"/>
      <c r="BB8" s="252"/>
      <c r="BC8" s="252"/>
      <c r="BD8" s="252"/>
      <c r="BE8" s="253"/>
      <c r="BF8" s="253"/>
      <c r="BG8" s="253"/>
      <c r="BH8" s="253"/>
      <c r="BI8" s="253"/>
      <c r="BJ8" s="253"/>
      <c r="BK8" s="253"/>
      <c r="BL8" s="253"/>
      <c r="BM8" s="253"/>
      <c r="BN8" s="253"/>
      <c r="BO8" s="253"/>
      <c r="BP8" s="253"/>
      <c r="BQ8" s="262">
        <v>2</v>
      </c>
      <c r="BR8" s="263"/>
      <c r="BS8" s="825" t="s">
        <v>594</v>
      </c>
      <c r="BT8" s="826"/>
      <c r="BU8" s="826"/>
      <c r="BV8" s="826"/>
      <c r="BW8" s="826"/>
      <c r="BX8" s="826"/>
      <c r="BY8" s="826"/>
      <c r="BZ8" s="826"/>
      <c r="CA8" s="826"/>
      <c r="CB8" s="826"/>
      <c r="CC8" s="826"/>
      <c r="CD8" s="826"/>
      <c r="CE8" s="826"/>
      <c r="CF8" s="826"/>
      <c r="CG8" s="827"/>
      <c r="CH8" s="797">
        <v>-20</v>
      </c>
      <c r="CI8" s="798"/>
      <c r="CJ8" s="798"/>
      <c r="CK8" s="798"/>
      <c r="CL8" s="799"/>
      <c r="CM8" s="797">
        <v>-12</v>
      </c>
      <c r="CN8" s="798"/>
      <c r="CO8" s="798"/>
      <c r="CP8" s="798"/>
      <c r="CQ8" s="799"/>
      <c r="CR8" s="797">
        <v>71</v>
      </c>
      <c r="CS8" s="798"/>
      <c r="CT8" s="798"/>
      <c r="CU8" s="798"/>
      <c r="CV8" s="799"/>
      <c r="CW8" s="797" t="s">
        <v>590</v>
      </c>
      <c r="CX8" s="798"/>
      <c r="CY8" s="798"/>
      <c r="CZ8" s="798"/>
      <c r="DA8" s="799"/>
      <c r="DB8" s="797">
        <v>88</v>
      </c>
      <c r="DC8" s="798"/>
      <c r="DD8" s="798"/>
      <c r="DE8" s="798"/>
      <c r="DF8" s="799"/>
      <c r="DG8" s="797" t="s">
        <v>590</v>
      </c>
      <c r="DH8" s="798"/>
      <c r="DI8" s="798"/>
      <c r="DJ8" s="798"/>
      <c r="DK8" s="799"/>
      <c r="DL8" s="797" t="s">
        <v>590</v>
      </c>
      <c r="DM8" s="798"/>
      <c r="DN8" s="798"/>
      <c r="DO8" s="798"/>
      <c r="DP8" s="799"/>
      <c r="DQ8" s="797" t="s">
        <v>590</v>
      </c>
      <c r="DR8" s="798"/>
      <c r="DS8" s="798"/>
      <c r="DT8" s="798"/>
      <c r="DU8" s="799"/>
      <c r="DV8" s="800"/>
      <c r="DW8" s="801"/>
      <c r="DX8" s="801"/>
      <c r="DY8" s="801"/>
      <c r="DZ8" s="802"/>
      <c r="EA8" s="254"/>
    </row>
    <row r="9" spans="1:131" s="255" customFormat="1" ht="26.25" customHeight="1">
      <c r="A9" s="261">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17"/>
      <c r="AF9" s="818"/>
      <c r="AG9" s="819"/>
      <c r="AH9" s="819"/>
      <c r="AI9" s="819"/>
      <c r="AJ9" s="820"/>
      <c r="AK9" s="821"/>
      <c r="AL9" s="822"/>
      <c r="AM9" s="822"/>
      <c r="AN9" s="822"/>
      <c r="AO9" s="822"/>
      <c r="AP9" s="822"/>
      <c r="AQ9" s="822"/>
      <c r="AR9" s="822"/>
      <c r="AS9" s="822"/>
      <c r="AT9" s="822"/>
      <c r="AU9" s="823"/>
      <c r="AV9" s="823"/>
      <c r="AW9" s="823"/>
      <c r="AX9" s="823"/>
      <c r="AY9" s="824"/>
      <c r="AZ9" s="252"/>
      <c r="BA9" s="252"/>
      <c r="BB9" s="252"/>
      <c r="BC9" s="252"/>
      <c r="BD9" s="252"/>
      <c r="BE9" s="253"/>
      <c r="BF9" s="253"/>
      <c r="BG9" s="253"/>
      <c r="BH9" s="253"/>
      <c r="BI9" s="253"/>
      <c r="BJ9" s="253"/>
      <c r="BK9" s="253"/>
      <c r="BL9" s="253"/>
      <c r="BM9" s="253"/>
      <c r="BN9" s="253"/>
      <c r="BO9" s="253"/>
      <c r="BP9" s="253"/>
      <c r="BQ9" s="262">
        <v>3</v>
      </c>
      <c r="BR9" s="263"/>
      <c r="BS9" s="825" t="s">
        <v>595</v>
      </c>
      <c r="BT9" s="826"/>
      <c r="BU9" s="826"/>
      <c r="BV9" s="826"/>
      <c r="BW9" s="826"/>
      <c r="BX9" s="826"/>
      <c r="BY9" s="826"/>
      <c r="BZ9" s="826"/>
      <c r="CA9" s="826"/>
      <c r="CB9" s="826"/>
      <c r="CC9" s="826"/>
      <c r="CD9" s="826"/>
      <c r="CE9" s="826"/>
      <c r="CF9" s="826"/>
      <c r="CG9" s="827"/>
      <c r="CH9" s="797">
        <v>1</v>
      </c>
      <c r="CI9" s="798"/>
      <c r="CJ9" s="798"/>
      <c r="CK9" s="798"/>
      <c r="CL9" s="799"/>
      <c r="CM9" s="797">
        <v>9</v>
      </c>
      <c r="CN9" s="798"/>
      <c r="CO9" s="798"/>
      <c r="CP9" s="798"/>
      <c r="CQ9" s="799"/>
      <c r="CR9" s="797">
        <v>1</v>
      </c>
      <c r="CS9" s="798"/>
      <c r="CT9" s="798"/>
      <c r="CU9" s="798"/>
      <c r="CV9" s="799"/>
      <c r="CW9" s="797" t="s">
        <v>590</v>
      </c>
      <c r="CX9" s="798"/>
      <c r="CY9" s="798"/>
      <c r="CZ9" s="798"/>
      <c r="DA9" s="799"/>
      <c r="DB9" s="797" t="s">
        <v>590</v>
      </c>
      <c r="DC9" s="798"/>
      <c r="DD9" s="798"/>
      <c r="DE9" s="798"/>
      <c r="DF9" s="799"/>
      <c r="DG9" s="797" t="s">
        <v>601</v>
      </c>
      <c r="DH9" s="798"/>
      <c r="DI9" s="798"/>
      <c r="DJ9" s="798"/>
      <c r="DK9" s="799"/>
      <c r="DL9" s="797" t="s">
        <v>601</v>
      </c>
      <c r="DM9" s="798"/>
      <c r="DN9" s="798"/>
      <c r="DO9" s="798"/>
      <c r="DP9" s="799"/>
      <c r="DQ9" s="797" t="s">
        <v>601</v>
      </c>
      <c r="DR9" s="798"/>
      <c r="DS9" s="798"/>
      <c r="DT9" s="798"/>
      <c r="DU9" s="799"/>
      <c r="DV9" s="800"/>
      <c r="DW9" s="801"/>
      <c r="DX9" s="801"/>
      <c r="DY9" s="801"/>
      <c r="DZ9" s="802"/>
      <c r="EA9" s="254"/>
    </row>
    <row r="10" spans="1:131" s="255" customFormat="1" ht="26.25" customHeight="1">
      <c r="A10" s="261">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17"/>
      <c r="AF10" s="818"/>
      <c r="AG10" s="819"/>
      <c r="AH10" s="819"/>
      <c r="AI10" s="819"/>
      <c r="AJ10" s="820"/>
      <c r="AK10" s="821"/>
      <c r="AL10" s="822"/>
      <c r="AM10" s="822"/>
      <c r="AN10" s="822"/>
      <c r="AO10" s="822"/>
      <c r="AP10" s="822"/>
      <c r="AQ10" s="822"/>
      <c r="AR10" s="822"/>
      <c r="AS10" s="822"/>
      <c r="AT10" s="822"/>
      <c r="AU10" s="823"/>
      <c r="AV10" s="823"/>
      <c r="AW10" s="823"/>
      <c r="AX10" s="823"/>
      <c r="AY10" s="824"/>
      <c r="AZ10" s="252"/>
      <c r="BA10" s="252"/>
      <c r="BB10" s="252"/>
      <c r="BC10" s="252"/>
      <c r="BD10" s="252"/>
      <c r="BE10" s="253"/>
      <c r="BF10" s="253"/>
      <c r="BG10" s="253"/>
      <c r="BH10" s="253"/>
      <c r="BI10" s="253"/>
      <c r="BJ10" s="253"/>
      <c r="BK10" s="253"/>
      <c r="BL10" s="253"/>
      <c r="BM10" s="253"/>
      <c r="BN10" s="253"/>
      <c r="BO10" s="253"/>
      <c r="BP10" s="253"/>
      <c r="BQ10" s="262">
        <v>4</v>
      </c>
      <c r="BR10" s="263"/>
      <c r="BS10" s="825" t="s">
        <v>596</v>
      </c>
      <c r="BT10" s="826"/>
      <c r="BU10" s="826"/>
      <c r="BV10" s="826"/>
      <c r="BW10" s="826"/>
      <c r="BX10" s="826"/>
      <c r="BY10" s="826"/>
      <c r="BZ10" s="826"/>
      <c r="CA10" s="826"/>
      <c r="CB10" s="826"/>
      <c r="CC10" s="826"/>
      <c r="CD10" s="826"/>
      <c r="CE10" s="826"/>
      <c r="CF10" s="826"/>
      <c r="CG10" s="827"/>
      <c r="CH10" s="797">
        <v>1</v>
      </c>
      <c r="CI10" s="798"/>
      <c r="CJ10" s="798"/>
      <c r="CK10" s="798"/>
      <c r="CL10" s="799"/>
      <c r="CM10" s="797">
        <v>126</v>
      </c>
      <c r="CN10" s="798"/>
      <c r="CO10" s="798"/>
      <c r="CP10" s="798"/>
      <c r="CQ10" s="799"/>
      <c r="CR10" s="797">
        <v>100</v>
      </c>
      <c r="CS10" s="798"/>
      <c r="CT10" s="798"/>
      <c r="CU10" s="798"/>
      <c r="CV10" s="799"/>
      <c r="CW10" s="797" t="s">
        <v>600</v>
      </c>
      <c r="CX10" s="798"/>
      <c r="CY10" s="798"/>
      <c r="CZ10" s="798"/>
      <c r="DA10" s="799"/>
      <c r="DB10" s="797" t="s">
        <v>590</v>
      </c>
      <c r="DC10" s="798"/>
      <c r="DD10" s="798"/>
      <c r="DE10" s="798"/>
      <c r="DF10" s="799"/>
      <c r="DG10" s="797" t="s">
        <v>591</v>
      </c>
      <c r="DH10" s="798"/>
      <c r="DI10" s="798"/>
      <c r="DJ10" s="798"/>
      <c r="DK10" s="799"/>
      <c r="DL10" s="797" t="s">
        <v>591</v>
      </c>
      <c r="DM10" s="798"/>
      <c r="DN10" s="798"/>
      <c r="DO10" s="798"/>
      <c r="DP10" s="799"/>
      <c r="DQ10" s="797" t="s">
        <v>591</v>
      </c>
      <c r="DR10" s="798"/>
      <c r="DS10" s="798"/>
      <c r="DT10" s="798"/>
      <c r="DU10" s="799"/>
      <c r="DV10" s="800"/>
      <c r="DW10" s="801"/>
      <c r="DX10" s="801"/>
      <c r="DY10" s="801"/>
      <c r="DZ10" s="802"/>
      <c r="EA10" s="254"/>
    </row>
    <row r="11" spans="1:131" s="255" customFormat="1" ht="26.25" customHeight="1">
      <c r="A11" s="261">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17"/>
      <c r="AF11" s="818"/>
      <c r="AG11" s="819"/>
      <c r="AH11" s="819"/>
      <c r="AI11" s="819"/>
      <c r="AJ11" s="820"/>
      <c r="AK11" s="821"/>
      <c r="AL11" s="822"/>
      <c r="AM11" s="822"/>
      <c r="AN11" s="822"/>
      <c r="AO11" s="822"/>
      <c r="AP11" s="822"/>
      <c r="AQ11" s="822"/>
      <c r="AR11" s="822"/>
      <c r="AS11" s="822"/>
      <c r="AT11" s="822"/>
      <c r="AU11" s="823"/>
      <c r="AV11" s="823"/>
      <c r="AW11" s="823"/>
      <c r="AX11" s="823"/>
      <c r="AY11" s="824"/>
      <c r="AZ11" s="252"/>
      <c r="BA11" s="252"/>
      <c r="BB11" s="252"/>
      <c r="BC11" s="252"/>
      <c r="BD11" s="252"/>
      <c r="BE11" s="253"/>
      <c r="BF11" s="253"/>
      <c r="BG11" s="253"/>
      <c r="BH11" s="253"/>
      <c r="BI11" s="253"/>
      <c r="BJ11" s="253"/>
      <c r="BK11" s="253"/>
      <c r="BL11" s="253"/>
      <c r="BM11" s="253"/>
      <c r="BN11" s="253"/>
      <c r="BO11" s="253"/>
      <c r="BP11" s="253"/>
      <c r="BQ11" s="262">
        <v>5</v>
      </c>
      <c r="BR11" s="263" t="s">
        <v>598</v>
      </c>
      <c r="BS11" s="825" t="s">
        <v>597</v>
      </c>
      <c r="BT11" s="826"/>
      <c r="BU11" s="826"/>
      <c r="BV11" s="826"/>
      <c r="BW11" s="826"/>
      <c r="BX11" s="826"/>
      <c r="BY11" s="826"/>
      <c r="BZ11" s="826"/>
      <c r="CA11" s="826"/>
      <c r="CB11" s="826"/>
      <c r="CC11" s="826"/>
      <c r="CD11" s="826"/>
      <c r="CE11" s="826"/>
      <c r="CF11" s="826"/>
      <c r="CG11" s="827"/>
      <c r="CH11" s="797">
        <v>-1</v>
      </c>
      <c r="CI11" s="798"/>
      <c r="CJ11" s="798"/>
      <c r="CK11" s="798"/>
      <c r="CL11" s="799"/>
      <c r="CM11" s="797">
        <v>637</v>
      </c>
      <c r="CN11" s="798"/>
      <c r="CO11" s="798"/>
      <c r="CP11" s="798"/>
      <c r="CQ11" s="799"/>
      <c r="CR11" s="797">
        <v>10</v>
      </c>
      <c r="CS11" s="798"/>
      <c r="CT11" s="798"/>
      <c r="CU11" s="798"/>
      <c r="CV11" s="799"/>
      <c r="CW11" s="797" t="s">
        <v>601</v>
      </c>
      <c r="CX11" s="798"/>
      <c r="CY11" s="798"/>
      <c r="CZ11" s="798"/>
      <c r="DA11" s="799"/>
      <c r="DB11" s="797" t="s">
        <v>590</v>
      </c>
      <c r="DC11" s="798"/>
      <c r="DD11" s="798"/>
      <c r="DE11" s="798"/>
      <c r="DF11" s="799"/>
      <c r="DG11" s="797" t="s">
        <v>590</v>
      </c>
      <c r="DH11" s="798"/>
      <c r="DI11" s="798"/>
      <c r="DJ11" s="798"/>
      <c r="DK11" s="799"/>
      <c r="DL11" s="797" t="s">
        <v>590</v>
      </c>
      <c r="DM11" s="798"/>
      <c r="DN11" s="798"/>
      <c r="DO11" s="798"/>
      <c r="DP11" s="799"/>
      <c r="DQ11" s="797" t="s">
        <v>590</v>
      </c>
      <c r="DR11" s="798"/>
      <c r="DS11" s="798"/>
      <c r="DT11" s="798"/>
      <c r="DU11" s="799"/>
      <c r="DV11" s="800"/>
      <c r="DW11" s="801"/>
      <c r="DX11" s="801"/>
      <c r="DY11" s="801"/>
      <c r="DZ11" s="802"/>
      <c r="EA11" s="254"/>
    </row>
    <row r="12" spans="1:131" s="255" customFormat="1" ht="26.25" customHeight="1">
      <c r="A12" s="261">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17"/>
      <c r="AF12" s="818"/>
      <c r="AG12" s="819"/>
      <c r="AH12" s="819"/>
      <c r="AI12" s="819"/>
      <c r="AJ12" s="820"/>
      <c r="AK12" s="821"/>
      <c r="AL12" s="822"/>
      <c r="AM12" s="822"/>
      <c r="AN12" s="822"/>
      <c r="AO12" s="822"/>
      <c r="AP12" s="822"/>
      <c r="AQ12" s="822"/>
      <c r="AR12" s="822"/>
      <c r="AS12" s="822"/>
      <c r="AT12" s="822"/>
      <c r="AU12" s="823"/>
      <c r="AV12" s="823"/>
      <c r="AW12" s="823"/>
      <c r="AX12" s="823"/>
      <c r="AY12" s="824"/>
      <c r="AZ12" s="252"/>
      <c r="BA12" s="252"/>
      <c r="BB12" s="252"/>
      <c r="BC12" s="252"/>
      <c r="BD12" s="252"/>
      <c r="BE12" s="253"/>
      <c r="BF12" s="253"/>
      <c r="BG12" s="253"/>
      <c r="BH12" s="253"/>
      <c r="BI12" s="253"/>
      <c r="BJ12" s="253"/>
      <c r="BK12" s="253"/>
      <c r="BL12" s="253"/>
      <c r="BM12" s="253"/>
      <c r="BN12" s="253"/>
      <c r="BO12" s="253"/>
      <c r="BP12" s="253"/>
      <c r="BQ12" s="262">
        <v>6</v>
      </c>
      <c r="BR12" s="263"/>
      <c r="BS12" s="825"/>
      <c r="BT12" s="826"/>
      <c r="BU12" s="826"/>
      <c r="BV12" s="826"/>
      <c r="BW12" s="826"/>
      <c r="BX12" s="826"/>
      <c r="BY12" s="826"/>
      <c r="BZ12" s="826"/>
      <c r="CA12" s="826"/>
      <c r="CB12" s="826"/>
      <c r="CC12" s="826"/>
      <c r="CD12" s="826"/>
      <c r="CE12" s="826"/>
      <c r="CF12" s="826"/>
      <c r="CG12" s="827"/>
      <c r="CH12" s="797"/>
      <c r="CI12" s="798"/>
      <c r="CJ12" s="798"/>
      <c r="CK12" s="798"/>
      <c r="CL12" s="799"/>
      <c r="CM12" s="797" t="s">
        <v>599</v>
      </c>
      <c r="CN12" s="798"/>
      <c r="CO12" s="798"/>
      <c r="CP12" s="798"/>
      <c r="CQ12" s="799"/>
      <c r="CR12" s="797"/>
      <c r="CS12" s="798"/>
      <c r="CT12" s="798"/>
      <c r="CU12" s="798"/>
      <c r="CV12" s="799"/>
      <c r="CW12" s="797"/>
      <c r="CX12" s="798"/>
      <c r="CY12" s="798"/>
      <c r="CZ12" s="798"/>
      <c r="DA12" s="799"/>
      <c r="DB12" s="797"/>
      <c r="DC12" s="798"/>
      <c r="DD12" s="798"/>
      <c r="DE12" s="798"/>
      <c r="DF12" s="799"/>
      <c r="DG12" s="797"/>
      <c r="DH12" s="798"/>
      <c r="DI12" s="798"/>
      <c r="DJ12" s="798"/>
      <c r="DK12" s="799"/>
      <c r="DL12" s="797"/>
      <c r="DM12" s="798"/>
      <c r="DN12" s="798"/>
      <c r="DO12" s="798"/>
      <c r="DP12" s="799"/>
      <c r="DQ12" s="797"/>
      <c r="DR12" s="798"/>
      <c r="DS12" s="798"/>
      <c r="DT12" s="798"/>
      <c r="DU12" s="799"/>
      <c r="DV12" s="800"/>
      <c r="DW12" s="801"/>
      <c r="DX12" s="801"/>
      <c r="DY12" s="801"/>
      <c r="DZ12" s="802"/>
      <c r="EA12" s="254"/>
    </row>
    <row r="13" spans="1:131" s="255" customFormat="1" ht="26.25" customHeight="1">
      <c r="A13" s="261">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17"/>
      <c r="AF13" s="818"/>
      <c r="AG13" s="819"/>
      <c r="AH13" s="819"/>
      <c r="AI13" s="819"/>
      <c r="AJ13" s="820"/>
      <c r="AK13" s="821"/>
      <c r="AL13" s="822"/>
      <c r="AM13" s="822"/>
      <c r="AN13" s="822"/>
      <c r="AO13" s="822"/>
      <c r="AP13" s="822"/>
      <c r="AQ13" s="822"/>
      <c r="AR13" s="822"/>
      <c r="AS13" s="822"/>
      <c r="AT13" s="822"/>
      <c r="AU13" s="823"/>
      <c r="AV13" s="823"/>
      <c r="AW13" s="823"/>
      <c r="AX13" s="823"/>
      <c r="AY13" s="824"/>
      <c r="AZ13" s="252"/>
      <c r="BA13" s="252"/>
      <c r="BB13" s="252"/>
      <c r="BC13" s="252"/>
      <c r="BD13" s="252"/>
      <c r="BE13" s="253"/>
      <c r="BF13" s="253"/>
      <c r="BG13" s="253"/>
      <c r="BH13" s="253"/>
      <c r="BI13" s="253"/>
      <c r="BJ13" s="253"/>
      <c r="BK13" s="253"/>
      <c r="BL13" s="253"/>
      <c r="BM13" s="253"/>
      <c r="BN13" s="253"/>
      <c r="BO13" s="253"/>
      <c r="BP13" s="253"/>
      <c r="BQ13" s="262">
        <v>7</v>
      </c>
      <c r="BR13" s="263"/>
      <c r="BS13" s="825"/>
      <c r="BT13" s="826"/>
      <c r="BU13" s="826"/>
      <c r="BV13" s="826"/>
      <c r="BW13" s="826"/>
      <c r="BX13" s="826"/>
      <c r="BY13" s="826"/>
      <c r="BZ13" s="826"/>
      <c r="CA13" s="826"/>
      <c r="CB13" s="826"/>
      <c r="CC13" s="826"/>
      <c r="CD13" s="826"/>
      <c r="CE13" s="826"/>
      <c r="CF13" s="826"/>
      <c r="CG13" s="827"/>
      <c r="CH13" s="797"/>
      <c r="CI13" s="798"/>
      <c r="CJ13" s="798"/>
      <c r="CK13" s="798"/>
      <c r="CL13" s="799"/>
      <c r="CM13" s="797"/>
      <c r="CN13" s="798"/>
      <c r="CO13" s="798"/>
      <c r="CP13" s="798"/>
      <c r="CQ13" s="799"/>
      <c r="CR13" s="797"/>
      <c r="CS13" s="798"/>
      <c r="CT13" s="798"/>
      <c r="CU13" s="798"/>
      <c r="CV13" s="799"/>
      <c r="CW13" s="797"/>
      <c r="CX13" s="798"/>
      <c r="CY13" s="798"/>
      <c r="CZ13" s="798"/>
      <c r="DA13" s="799"/>
      <c r="DB13" s="797"/>
      <c r="DC13" s="798"/>
      <c r="DD13" s="798"/>
      <c r="DE13" s="798"/>
      <c r="DF13" s="799"/>
      <c r="DG13" s="797"/>
      <c r="DH13" s="798"/>
      <c r="DI13" s="798"/>
      <c r="DJ13" s="798"/>
      <c r="DK13" s="799"/>
      <c r="DL13" s="797"/>
      <c r="DM13" s="798"/>
      <c r="DN13" s="798"/>
      <c r="DO13" s="798"/>
      <c r="DP13" s="799"/>
      <c r="DQ13" s="797"/>
      <c r="DR13" s="798"/>
      <c r="DS13" s="798"/>
      <c r="DT13" s="798"/>
      <c r="DU13" s="799"/>
      <c r="DV13" s="800"/>
      <c r="DW13" s="801"/>
      <c r="DX13" s="801"/>
      <c r="DY13" s="801"/>
      <c r="DZ13" s="802"/>
      <c r="EA13" s="254"/>
    </row>
    <row r="14" spans="1:131" s="255" customFormat="1" ht="26.25" customHeight="1">
      <c r="A14" s="261">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17"/>
      <c r="AF14" s="818"/>
      <c r="AG14" s="819"/>
      <c r="AH14" s="819"/>
      <c r="AI14" s="819"/>
      <c r="AJ14" s="820"/>
      <c r="AK14" s="821"/>
      <c r="AL14" s="822"/>
      <c r="AM14" s="822"/>
      <c r="AN14" s="822"/>
      <c r="AO14" s="822"/>
      <c r="AP14" s="822"/>
      <c r="AQ14" s="822"/>
      <c r="AR14" s="822"/>
      <c r="AS14" s="822"/>
      <c r="AT14" s="822"/>
      <c r="AU14" s="823"/>
      <c r="AV14" s="823"/>
      <c r="AW14" s="823"/>
      <c r="AX14" s="823"/>
      <c r="AY14" s="824"/>
      <c r="AZ14" s="252"/>
      <c r="BA14" s="252"/>
      <c r="BB14" s="252"/>
      <c r="BC14" s="252"/>
      <c r="BD14" s="252"/>
      <c r="BE14" s="253"/>
      <c r="BF14" s="253"/>
      <c r="BG14" s="253"/>
      <c r="BH14" s="253"/>
      <c r="BI14" s="253"/>
      <c r="BJ14" s="253"/>
      <c r="BK14" s="253"/>
      <c r="BL14" s="253"/>
      <c r="BM14" s="253"/>
      <c r="BN14" s="253"/>
      <c r="BO14" s="253"/>
      <c r="BP14" s="253"/>
      <c r="BQ14" s="262">
        <v>8</v>
      </c>
      <c r="BR14" s="263"/>
      <c r="BS14" s="825"/>
      <c r="BT14" s="826"/>
      <c r="BU14" s="826"/>
      <c r="BV14" s="826"/>
      <c r="BW14" s="826"/>
      <c r="BX14" s="826"/>
      <c r="BY14" s="826"/>
      <c r="BZ14" s="826"/>
      <c r="CA14" s="826"/>
      <c r="CB14" s="826"/>
      <c r="CC14" s="826"/>
      <c r="CD14" s="826"/>
      <c r="CE14" s="826"/>
      <c r="CF14" s="826"/>
      <c r="CG14" s="827"/>
      <c r="CH14" s="797"/>
      <c r="CI14" s="798"/>
      <c r="CJ14" s="798"/>
      <c r="CK14" s="798"/>
      <c r="CL14" s="799"/>
      <c r="CM14" s="797"/>
      <c r="CN14" s="798"/>
      <c r="CO14" s="798"/>
      <c r="CP14" s="798"/>
      <c r="CQ14" s="799"/>
      <c r="CR14" s="797"/>
      <c r="CS14" s="798"/>
      <c r="CT14" s="798"/>
      <c r="CU14" s="798"/>
      <c r="CV14" s="799"/>
      <c r="CW14" s="797"/>
      <c r="CX14" s="798"/>
      <c r="CY14" s="798"/>
      <c r="CZ14" s="798"/>
      <c r="DA14" s="799"/>
      <c r="DB14" s="797"/>
      <c r="DC14" s="798"/>
      <c r="DD14" s="798"/>
      <c r="DE14" s="798"/>
      <c r="DF14" s="799"/>
      <c r="DG14" s="797"/>
      <c r="DH14" s="798"/>
      <c r="DI14" s="798"/>
      <c r="DJ14" s="798"/>
      <c r="DK14" s="799"/>
      <c r="DL14" s="797"/>
      <c r="DM14" s="798"/>
      <c r="DN14" s="798"/>
      <c r="DO14" s="798"/>
      <c r="DP14" s="799"/>
      <c r="DQ14" s="797"/>
      <c r="DR14" s="798"/>
      <c r="DS14" s="798"/>
      <c r="DT14" s="798"/>
      <c r="DU14" s="799"/>
      <c r="DV14" s="800"/>
      <c r="DW14" s="801"/>
      <c r="DX14" s="801"/>
      <c r="DY14" s="801"/>
      <c r="DZ14" s="802"/>
      <c r="EA14" s="254"/>
    </row>
    <row r="15" spans="1:131" s="255" customFormat="1" ht="26.25" customHeight="1">
      <c r="A15" s="261">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17"/>
      <c r="AF15" s="818"/>
      <c r="AG15" s="819"/>
      <c r="AH15" s="819"/>
      <c r="AI15" s="819"/>
      <c r="AJ15" s="820"/>
      <c r="AK15" s="821"/>
      <c r="AL15" s="822"/>
      <c r="AM15" s="822"/>
      <c r="AN15" s="822"/>
      <c r="AO15" s="822"/>
      <c r="AP15" s="822"/>
      <c r="AQ15" s="822"/>
      <c r="AR15" s="822"/>
      <c r="AS15" s="822"/>
      <c r="AT15" s="822"/>
      <c r="AU15" s="823"/>
      <c r="AV15" s="823"/>
      <c r="AW15" s="823"/>
      <c r="AX15" s="823"/>
      <c r="AY15" s="824"/>
      <c r="AZ15" s="252"/>
      <c r="BA15" s="252"/>
      <c r="BB15" s="252"/>
      <c r="BC15" s="252"/>
      <c r="BD15" s="252"/>
      <c r="BE15" s="253"/>
      <c r="BF15" s="253"/>
      <c r="BG15" s="253"/>
      <c r="BH15" s="253"/>
      <c r="BI15" s="253"/>
      <c r="BJ15" s="253"/>
      <c r="BK15" s="253"/>
      <c r="BL15" s="253"/>
      <c r="BM15" s="253"/>
      <c r="BN15" s="253"/>
      <c r="BO15" s="253"/>
      <c r="BP15" s="253"/>
      <c r="BQ15" s="262">
        <v>9</v>
      </c>
      <c r="BR15" s="263"/>
      <c r="BS15" s="825"/>
      <c r="BT15" s="826"/>
      <c r="BU15" s="826"/>
      <c r="BV15" s="826"/>
      <c r="BW15" s="826"/>
      <c r="BX15" s="826"/>
      <c r="BY15" s="826"/>
      <c r="BZ15" s="826"/>
      <c r="CA15" s="826"/>
      <c r="CB15" s="826"/>
      <c r="CC15" s="826"/>
      <c r="CD15" s="826"/>
      <c r="CE15" s="826"/>
      <c r="CF15" s="826"/>
      <c r="CG15" s="827"/>
      <c r="CH15" s="797"/>
      <c r="CI15" s="798"/>
      <c r="CJ15" s="798"/>
      <c r="CK15" s="798"/>
      <c r="CL15" s="799"/>
      <c r="CM15" s="797"/>
      <c r="CN15" s="798"/>
      <c r="CO15" s="798"/>
      <c r="CP15" s="798"/>
      <c r="CQ15" s="799"/>
      <c r="CR15" s="797"/>
      <c r="CS15" s="798"/>
      <c r="CT15" s="798"/>
      <c r="CU15" s="798"/>
      <c r="CV15" s="799"/>
      <c r="CW15" s="797"/>
      <c r="CX15" s="798"/>
      <c r="CY15" s="798"/>
      <c r="CZ15" s="798"/>
      <c r="DA15" s="799"/>
      <c r="DB15" s="797"/>
      <c r="DC15" s="798"/>
      <c r="DD15" s="798"/>
      <c r="DE15" s="798"/>
      <c r="DF15" s="799"/>
      <c r="DG15" s="797"/>
      <c r="DH15" s="798"/>
      <c r="DI15" s="798"/>
      <c r="DJ15" s="798"/>
      <c r="DK15" s="799"/>
      <c r="DL15" s="797"/>
      <c r="DM15" s="798"/>
      <c r="DN15" s="798"/>
      <c r="DO15" s="798"/>
      <c r="DP15" s="799"/>
      <c r="DQ15" s="797"/>
      <c r="DR15" s="798"/>
      <c r="DS15" s="798"/>
      <c r="DT15" s="798"/>
      <c r="DU15" s="799"/>
      <c r="DV15" s="800"/>
      <c r="DW15" s="801"/>
      <c r="DX15" s="801"/>
      <c r="DY15" s="801"/>
      <c r="DZ15" s="802"/>
      <c r="EA15" s="254"/>
    </row>
    <row r="16" spans="1:131" s="255" customFormat="1" ht="26.25" customHeight="1">
      <c r="A16" s="261">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17"/>
      <c r="AF16" s="818"/>
      <c r="AG16" s="819"/>
      <c r="AH16" s="819"/>
      <c r="AI16" s="819"/>
      <c r="AJ16" s="820"/>
      <c r="AK16" s="821"/>
      <c r="AL16" s="822"/>
      <c r="AM16" s="822"/>
      <c r="AN16" s="822"/>
      <c r="AO16" s="822"/>
      <c r="AP16" s="822"/>
      <c r="AQ16" s="822"/>
      <c r="AR16" s="822"/>
      <c r="AS16" s="822"/>
      <c r="AT16" s="822"/>
      <c r="AU16" s="823"/>
      <c r="AV16" s="823"/>
      <c r="AW16" s="823"/>
      <c r="AX16" s="823"/>
      <c r="AY16" s="824"/>
      <c r="AZ16" s="252"/>
      <c r="BA16" s="252"/>
      <c r="BB16" s="252"/>
      <c r="BC16" s="252"/>
      <c r="BD16" s="252"/>
      <c r="BE16" s="253"/>
      <c r="BF16" s="253"/>
      <c r="BG16" s="253"/>
      <c r="BH16" s="253"/>
      <c r="BI16" s="253"/>
      <c r="BJ16" s="253"/>
      <c r="BK16" s="253"/>
      <c r="BL16" s="253"/>
      <c r="BM16" s="253"/>
      <c r="BN16" s="253"/>
      <c r="BO16" s="253"/>
      <c r="BP16" s="253"/>
      <c r="BQ16" s="262">
        <v>10</v>
      </c>
      <c r="BR16" s="263"/>
      <c r="BS16" s="825"/>
      <c r="BT16" s="826"/>
      <c r="BU16" s="826"/>
      <c r="BV16" s="826"/>
      <c r="BW16" s="826"/>
      <c r="BX16" s="826"/>
      <c r="BY16" s="826"/>
      <c r="BZ16" s="826"/>
      <c r="CA16" s="826"/>
      <c r="CB16" s="826"/>
      <c r="CC16" s="826"/>
      <c r="CD16" s="826"/>
      <c r="CE16" s="826"/>
      <c r="CF16" s="826"/>
      <c r="CG16" s="827"/>
      <c r="CH16" s="797"/>
      <c r="CI16" s="798"/>
      <c r="CJ16" s="798"/>
      <c r="CK16" s="798"/>
      <c r="CL16" s="799"/>
      <c r="CM16" s="797"/>
      <c r="CN16" s="798"/>
      <c r="CO16" s="798"/>
      <c r="CP16" s="798"/>
      <c r="CQ16" s="799"/>
      <c r="CR16" s="797"/>
      <c r="CS16" s="798"/>
      <c r="CT16" s="798"/>
      <c r="CU16" s="798"/>
      <c r="CV16" s="799"/>
      <c r="CW16" s="797"/>
      <c r="CX16" s="798"/>
      <c r="CY16" s="798"/>
      <c r="CZ16" s="798"/>
      <c r="DA16" s="799"/>
      <c r="DB16" s="797"/>
      <c r="DC16" s="798"/>
      <c r="DD16" s="798"/>
      <c r="DE16" s="798"/>
      <c r="DF16" s="799"/>
      <c r="DG16" s="797"/>
      <c r="DH16" s="798"/>
      <c r="DI16" s="798"/>
      <c r="DJ16" s="798"/>
      <c r="DK16" s="799"/>
      <c r="DL16" s="797"/>
      <c r="DM16" s="798"/>
      <c r="DN16" s="798"/>
      <c r="DO16" s="798"/>
      <c r="DP16" s="799"/>
      <c r="DQ16" s="797"/>
      <c r="DR16" s="798"/>
      <c r="DS16" s="798"/>
      <c r="DT16" s="798"/>
      <c r="DU16" s="799"/>
      <c r="DV16" s="800"/>
      <c r="DW16" s="801"/>
      <c r="DX16" s="801"/>
      <c r="DY16" s="801"/>
      <c r="DZ16" s="802"/>
      <c r="EA16" s="254"/>
    </row>
    <row r="17" spans="1:131" s="255" customFormat="1" ht="26.25" customHeight="1">
      <c r="A17" s="261">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17"/>
      <c r="AF17" s="818"/>
      <c r="AG17" s="819"/>
      <c r="AH17" s="819"/>
      <c r="AI17" s="819"/>
      <c r="AJ17" s="820"/>
      <c r="AK17" s="821"/>
      <c r="AL17" s="822"/>
      <c r="AM17" s="822"/>
      <c r="AN17" s="822"/>
      <c r="AO17" s="822"/>
      <c r="AP17" s="822"/>
      <c r="AQ17" s="822"/>
      <c r="AR17" s="822"/>
      <c r="AS17" s="822"/>
      <c r="AT17" s="822"/>
      <c r="AU17" s="823"/>
      <c r="AV17" s="823"/>
      <c r="AW17" s="823"/>
      <c r="AX17" s="823"/>
      <c r="AY17" s="824"/>
      <c r="AZ17" s="252"/>
      <c r="BA17" s="252"/>
      <c r="BB17" s="252"/>
      <c r="BC17" s="252"/>
      <c r="BD17" s="252"/>
      <c r="BE17" s="253"/>
      <c r="BF17" s="253"/>
      <c r="BG17" s="253"/>
      <c r="BH17" s="253"/>
      <c r="BI17" s="253"/>
      <c r="BJ17" s="253"/>
      <c r="BK17" s="253"/>
      <c r="BL17" s="253"/>
      <c r="BM17" s="253"/>
      <c r="BN17" s="253"/>
      <c r="BO17" s="253"/>
      <c r="BP17" s="253"/>
      <c r="BQ17" s="262">
        <v>11</v>
      </c>
      <c r="BR17" s="263"/>
      <c r="BS17" s="825"/>
      <c r="BT17" s="826"/>
      <c r="BU17" s="826"/>
      <c r="BV17" s="826"/>
      <c r="BW17" s="826"/>
      <c r="BX17" s="826"/>
      <c r="BY17" s="826"/>
      <c r="BZ17" s="826"/>
      <c r="CA17" s="826"/>
      <c r="CB17" s="826"/>
      <c r="CC17" s="826"/>
      <c r="CD17" s="826"/>
      <c r="CE17" s="826"/>
      <c r="CF17" s="826"/>
      <c r="CG17" s="827"/>
      <c r="CH17" s="797"/>
      <c r="CI17" s="798"/>
      <c r="CJ17" s="798"/>
      <c r="CK17" s="798"/>
      <c r="CL17" s="799"/>
      <c r="CM17" s="797"/>
      <c r="CN17" s="798"/>
      <c r="CO17" s="798"/>
      <c r="CP17" s="798"/>
      <c r="CQ17" s="799"/>
      <c r="CR17" s="797"/>
      <c r="CS17" s="798"/>
      <c r="CT17" s="798"/>
      <c r="CU17" s="798"/>
      <c r="CV17" s="799"/>
      <c r="CW17" s="797"/>
      <c r="CX17" s="798"/>
      <c r="CY17" s="798"/>
      <c r="CZ17" s="798"/>
      <c r="DA17" s="799"/>
      <c r="DB17" s="797"/>
      <c r="DC17" s="798"/>
      <c r="DD17" s="798"/>
      <c r="DE17" s="798"/>
      <c r="DF17" s="799"/>
      <c r="DG17" s="797"/>
      <c r="DH17" s="798"/>
      <c r="DI17" s="798"/>
      <c r="DJ17" s="798"/>
      <c r="DK17" s="799"/>
      <c r="DL17" s="797"/>
      <c r="DM17" s="798"/>
      <c r="DN17" s="798"/>
      <c r="DO17" s="798"/>
      <c r="DP17" s="799"/>
      <c r="DQ17" s="797"/>
      <c r="DR17" s="798"/>
      <c r="DS17" s="798"/>
      <c r="DT17" s="798"/>
      <c r="DU17" s="799"/>
      <c r="DV17" s="800"/>
      <c r="DW17" s="801"/>
      <c r="DX17" s="801"/>
      <c r="DY17" s="801"/>
      <c r="DZ17" s="802"/>
      <c r="EA17" s="254"/>
    </row>
    <row r="18" spans="1:131" s="255" customFormat="1" ht="26.25" customHeight="1">
      <c r="A18" s="261">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17"/>
      <c r="AF18" s="818"/>
      <c r="AG18" s="819"/>
      <c r="AH18" s="819"/>
      <c r="AI18" s="819"/>
      <c r="AJ18" s="820"/>
      <c r="AK18" s="821"/>
      <c r="AL18" s="822"/>
      <c r="AM18" s="822"/>
      <c r="AN18" s="822"/>
      <c r="AO18" s="822"/>
      <c r="AP18" s="822"/>
      <c r="AQ18" s="822"/>
      <c r="AR18" s="822"/>
      <c r="AS18" s="822"/>
      <c r="AT18" s="822"/>
      <c r="AU18" s="823"/>
      <c r="AV18" s="823"/>
      <c r="AW18" s="823"/>
      <c r="AX18" s="823"/>
      <c r="AY18" s="824"/>
      <c r="AZ18" s="252"/>
      <c r="BA18" s="252"/>
      <c r="BB18" s="252"/>
      <c r="BC18" s="252"/>
      <c r="BD18" s="252"/>
      <c r="BE18" s="253"/>
      <c r="BF18" s="253"/>
      <c r="BG18" s="253"/>
      <c r="BH18" s="253"/>
      <c r="BI18" s="253"/>
      <c r="BJ18" s="253"/>
      <c r="BK18" s="253"/>
      <c r="BL18" s="253"/>
      <c r="BM18" s="253"/>
      <c r="BN18" s="253"/>
      <c r="BO18" s="253"/>
      <c r="BP18" s="253"/>
      <c r="BQ18" s="262">
        <v>12</v>
      </c>
      <c r="BR18" s="263"/>
      <c r="BS18" s="825"/>
      <c r="BT18" s="826"/>
      <c r="BU18" s="826"/>
      <c r="BV18" s="826"/>
      <c r="BW18" s="826"/>
      <c r="BX18" s="826"/>
      <c r="BY18" s="826"/>
      <c r="BZ18" s="826"/>
      <c r="CA18" s="826"/>
      <c r="CB18" s="826"/>
      <c r="CC18" s="826"/>
      <c r="CD18" s="826"/>
      <c r="CE18" s="826"/>
      <c r="CF18" s="826"/>
      <c r="CG18" s="827"/>
      <c r="CH18" s="797"/>
      <c r="CI18" s="798"/>
      <c r="CJ18" s="798"/>
      <c r="CK18" s="798"/>
      <c r="CL18" s="799"/>
      <c r="CM18" s="797"/>
      <c r="CN18" s="798"/>
      <c r="CO18" s="798"/>
      <c r="CP18" s="798"/>
      <c r="CQ18" s="799"/>
      <c r="CR18" s="797"/>
      <c r="CS18" s="798"/>
      <c r="CT18" s="798"/>
      <c r="CU18" s="798"/>
      <c r="CV18" s="799"/>
      <c r="CW18" s="797"/>
      <c r="CX18" s="798"/>
      <c r="CY18" s="798"/>
      <c r="CZ18" s="798"/>
      <c r="DA18" s="799"/>
      <c r="DB18" s="797"/>
      <c r="DC18" s="798"/>
      <c r="DD18" s="798"/>
      <c r="DE18" s="798"/>
      <c r="DF18" s="799"/>
      <c r="DG18" s="797"/>
      <c r="DH18" s="798"/>
      <c r="DI18" s="798"/>
      <c r="DJ18" s="798"/>
      <c r="DK18" s="799"/>
      <c r="DL18" s="797"/>
      <c r="DM18" s="798"/>
      <c r="DN18" s="798"/>
      <c r="DO18" s="798"/>
      <c r="DP18" s="799"/>
      <c r="DQ18" s="797"/>
      <c r="DR18" s="798"/>
      <c r="DS18" s="798"/>
      <c r="DT18" s="798"/>
      <c r="DU18" s="799"/>
      <c r="DV18" s="800"/>
      <c r="DW18" s="801"/>
      <c r="DX18" s="801"/>
      <c r="DY18" s="801"/>
      <c r="DZ18" s="802"/>
      <c r="EA18" s="254"/>
    </row>
    <row r="19" spans="1:131" s="255" customFormat="1" ht="26.25" customHeight="1">
      <c r="A19" s="261">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17"/>
      <c r="AF19" s="818"/>
      <c r="AG19" s="819"/>
      <c r="AH19" s="819"/>
      <c r="AI19" s="819"/>
      <c r="AJ19" s="820"/>
      <c r="AK19" s="821"/>
      <c r="AL19" s="822"/>
      <c r="AM19" s="822"/>
      <c r="AN19" s="822"/>
      <c r="AO19" s="822"/>
      <c r="AP19" s="822"/>
      <c r="AQ19" s="822"/>
      <c r="AR19" s="822"/>
      <c r="AS19" s="822"/>
      <c r="AT19" s="822"/>
      <c r="AU19" s="823"/>
      <c r="AV19" s="823"/>
      <c r="AW19" s="823"/>
      <c r="AX19" s="823"/>
      <c r="AY19" s="824"/>
      <c r="AZ19" s="252"/>
      <c r="BA19" s="252"/>
      <c r="BB19" s="252"/>
      <c r="BC19" s="252"/>
      <c r="BD19" s="252"/>
      <c r="BE19" s="253"/>
      <c r="BF19" s="253"/>
      <c r="BG19" s="253"/>
      <c r="BH19" s="253"/>
      <c r="BI19" s="253"/>
      <c r="BJ19" s="253"/>
      <c r="BK19" s="253"/>
      <c r="BL19" s="253"/>
      <c r="BM19" s="253"/>
      <c r="BN19" s="253"/>
      <c r="BO19" s="253"/>
      <c r="BP19" s="253"/>
      <c r="BQ19" s="262">
        <v>13</v>
      </c>
      <c r="BR19" s="263"/>
      <c r="BS19" s="825"/>
      <c r="BT19" s="826"/>
      <c r="BU19" s="826"/>
      <c r="BV19" s="826"/>
      <c r="BW19" s="826"/>
      <c r="BX19" s="826"/>
      <c r="BY19" s="826"/>
      <c r="BZ19" s="826"/>
      <c r="CA19" s="826"/>
      <c r="CB19" s="826"/>
      <c r="CC19" s="826"/>
      <c r="CD19" s="826"/>
      <c r="CE19" s="826"/>
      <c r="CF19" s="826"/>
      <c r="CG19" s="827"/>
      <c r="CH19" s="797"/>
      <c r="CI19" s="798"/>
      <c r="CJ19" s="798"/>
      <c r="CK19" s="798"/>
      <c r="CL19" s="799"/>
      <c r="CM19" s="797"/>
      <c r="CN19" s="798"/>
      <c r="CO19" s="798"/>
      <c r="CP19" s="798"/>
      <c r="CQ19" s="799"/>
      <c r="CR19" s="797"/>
      <c r="CS19" s="798"/>
      <c r="CT19" s="798"/>
      <c r="CU19" s="798"/>
      <c r="CV19" s="799"/>
      <c r="CW19" s="797"/>
      <c r="CX19" s="798"/>
      <c r="CY19" s="798"/>
      <c r="CZ19" s="798"/>
      <c r="DA19" s="799"/>
      <c r="DB19" s="797"/>
      <c r="DC19" s="798"/>
      <c r="DD19" s="798"/>
      <c r="DE19" s="798"/>
      <c r="DF19" s="799"/>
      <c r="DG19" s="797"/>
      <c r="DH19" s="798"/>
      <c r="DI19" s="798"/>
      <c r="DJ19" s="798"/>
      <c r="DK19" s="799"/>
      <c r="DL19" s="797"/>
      <c r="DM19" s="798"/>
      <c r="DN19" s="798"/>
      <c r="DO19" s="798"/>
      <c r="DP19" s="799"/>
      <c r="DQ19" s="797"/>
      <c r="DR19" s="798"/>
      <c r="DS19" s="798"/>
      <c r="DT19" s="798"/>
      <c r="DU19" s="799"/>
      <c r="DV19" s="800"/>
      <c r="DW19" s="801"/>
      <c r="DX19" s="801"/>
      <c r="DY19" s="801"/>
      <c r="DZ19" s="802"/>
      <c r="EA19" s="254"/>
    </row>
    <row r="20" spans="1:131" s="255" customFormat="1" ht="26.25" customHeight="1">
      <c r="A20" s="261">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17"/>
      <c r="AF20" s="818"/>
      <c r="AG20" s="819"/>
      <c r="AH20" s="819"/>
      <c r="AI20" s="819"/>
      <c r="AJ20" s="820"/>
      <c r="AK20" s="821"/>
      <c r="AL20" s="822"/>
      <c r="AM20" s="822"/>
      <c r="AN20" s="822"/>
      <c r="AO20" s="822"/>
      <c r="AP20" s="822"/>
      <c r="AQ20" s="822"/>
      <c r="AR20" s="822"/>
      <c r="AS20" s="822"/>
      <c r="AT20" s="822"/>
      <c r="AU20" s="823"/>
      <c r="AV20" s="823"/>
      <c r="AW20" s="823"/>
      <c r="AX20" s="823"/>
      <c r="AY20" s="824"/>
      <c r="AZ20" s="252"/>
      <c r="BA20" s="252"/>
      <c r="BB20" s="252"/>
      <c r="BC20" s="252"/>
      <c r="BD20" s="252"/>
      <c r="BE20" s="253"/>
      <c r="BF20" s="253"/>
      <c r="BG20" s="253"/>
      <c r="BH20" s="253"/>
      <c r="BI20" s="253"/>
      <c r="BJ20" s="253"/>
      <c r="BK20" s="253"/>
      <c r="BL20" s="253"/>
      <c r="BM20" s="253"/>
      <c r="BN20" s="253"/>
      <c r="BO20" s="253"/>
      <c r="BP20" s="253"/>
      <c r="BQ20" s="262">
        <v>14</v>
      </c>
      <c r="BR20" s="263"/>
      <c r="BS20" s="825"/>
      <c r="BT20" s="826"/>
      <c r="BU20" s="826"/>
      <c r="BV20" s="826"/>
      <c r="BW20" s="826"/>
      <c r="BX20" s="826"/>
      <c r="BY20" s="826"/>
      <c r="BZ20" s="826"/>
      <c r="CA20" s="826"/>
      <c r="CB20" s="826"/>
      <c r="CC20" s="826"/>
      <c r="CD20" s="826"/>
      <c r="CE20" s="826"/>
      <c r="CF20" s="826"/>
      <c r="CG20" s="827"/>
      <c r="CH20" s="797"/>
      <c r="CI20" s="798"/>
      <c r="CJ20" s="798"/>
      <c r="CK20" s="798"/>
      <c r="CL20" s="799"/>
      <c r="CM20" s="797"/>
      <c r="CN20" s="798"/>
      <c r="CO20" s="798"/>
      <c r="CP20" s="798"/>
      <c r="CQ20" s="799"/>
      <c r="CR20" s="797"/>
      <c r="CS20" s="798"/>
      <c r="CT20" s="798"/>
      <c r="CU20" s="798"/>
      <c r="CV20" s="799"/>
      <c r="CW20" s="797"/>
      <c r="CX20" s="798"/>
      <c r="CY20" s="798"/>
      <c r="CZ20" s="798"/>
      <c r="DA20" s="799"/>
      <c r="DB20" s="797"/>
      <c r="DC20" s="798"/>
      <c r="DD20" s="798"/>
      <c r="DE20" s="798"/>
      <c r="DF20" s="799"/>
      <c r="DG20" s="797"/>
      <c r="DH20" s="798"/>
      <c r="DI20" s="798"/>
      <c r="DJ20" s="798"/>
      <c r="DK20" s="799"/>
      <c r="DL20" s="797"/>
      <c r="DM20" s="798"/>
      <c r="DN20" s="798"/>
      <c r="DO20" s="798"/>
      <c r="DP20" s="799"/>
      <c r="DQ20" s="797"/>
      <c r="DR20" s="798"/>
      <c r="DS20" s="798"/>
      <c r="DT20" s="798"/>
      <c r="DU20" s="799"/>
      <c r="DV20" s="800"/>
      <c r="DW20" s="801"/>
      <c r="DX20" s="801"/>
      <c r="DY20" s="801"/>
      <c r="DZ20" s="802"/>
      <c r="EA20" s="254"/>
    </row>
    <row r="21" spans="1:131" s="255" customFormat="1" ht="26.25" customHeight="1" thickBot="1">
      <c r="A21" s="261">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17"/>
      <c r="AF21" s="818"/>
      <c r="AG21" s="819"/>
      <c r="AH21" s="819"/>
      <c r="AI21" s="819"/>
      <c r="AJ21" s="820"/>
      <c r="AK21" s="821"/>
      <c r="AL21" s="822"/>
      <c r="AM21" s="822"/>
      <c r="AN21" s="822"/>
      <c r="AO21" s="822"/>
      <c r="AP21" s="822"/>
      <c r="AQ21" s="822"/>
      <c r="AR21" s="822"/>
      <c r="AS21" s="822"/>
      <c r="AT21" s="822"/>
      <c r="AU21" s="823"/>
      <c r="AV21" s="823"/>
      <c r="AW21" s="823"/>
      <c r="AX21" s="823"/>
      <c r="AY21" s="824"/>
      <c r="AZ21" s="252"/>
      <c r="BA21" s="252"/>
      <c r="BB21" s="252"/>
      <c r="BC21" s="252"/>
      <c r="BD21" s="252"/>
      <c r="BE21" s="253"/>
      <c r="BF21" s="253"/>
      <c r="BG21" s="253"/>
      <c r="BH21" s="253"/>
      <c r="BI21" s="253"/>
      <c r="BJ21" s="253"/>
      <c r="BK21" s="253"/>
      <c r="BL21" s="253"/>
      <c r="BM21" s="253"/>
      <c r="BN21" s="253"/>
      <c r="BO21" s="253"/>
      <c r="BP21" s="253"/>
      <c r="BQ21" s="262">
        <v>15</v>
      </c>
      <c r="BR21" s="263"/>
      <c r="BS21" s="825"/>
      <c r="BT21" s="826"/>
      <c r="BU21" s="826"/>
      <c r="BV21" s="826"/>
      <c r="BW21" s="826"/>
      <c r="BX21" s="826"/>
      <c r="BY21" s="826"/>
      <c r="BZ21" s="826"/>
      <c r="CA21" s="826"/>
      <c r="CB21" s="826"/>
      <c r="CC21" s="826"/>
      <c r="CD21" s="826"/>
      <c r="CE21" s="826"/>
      <c r="CF21" s="826"/>
      <c r="CG21" s="827"/>
      <c r="CH21" s="797"/>
      <c r="CI21" s="798"/>
      <c r="CJ21" s="798"/>
      <c r="CK21" s="798"/>
      <c r="CL21" s="799"/>
      <c r="CM21" s="797"/>
      <c r="CN21" s="798"/>
      <c r="CO21" s="798"/>
      <c r="CP21" s="798"/>
      <c r="CQ21" s="799"/>
      <c r="CR21" s="797"/>
      <c r="CS21" s="798"/>
      <c r="CT21" s="798"/>
      <c r="CU21" s="798"/>
      <c r="CV21" s="799"/>
      <c r="CW21" s="797"/>
      <c r="CX21" s="798"/>
      <c r="CY21" s="798"/>
      <c r="CZ21" s="798"/>
      <c r="DA21" s="799"/>
      <c r="DB21" s="797"/>
      <c r="DC21" s="798"/>
      <c r="DD21" s="798"/>
      <c r="DE21" s="798"/>
      <c r="DF21" s="799"/>
      <c r="DG21" s="797"/>
      <c r="DH21" s="798"/>
      <c r="DI21" s="798"/>
      <c r="DJ21" s="798"/>
      <c r="DK21" s="799"/>
      <c r="DL21" s="797"/>
      <c r="DM21" s="798"/>
      <c r="DN21" s="798"/>
      <c r="DO21" s="798"/>
      <c r="DP21" s="799"/>
      <c r="DQ21" s="797"/>
      <c r="DR21" s="798"/>
      <c r="DS21" s="798"/>
      <c r="DT21" s="798"/>
      <c r="DU21" s="799"/>
      <c r="DV21" s="800"/>
      <c r="DW21" s="801"/>
      <c r="DX21" s="801"/>
      <c r="DY21" s="801"/>
      <c r="DZ21" s="802"/>
      <c r="EA21" s="254"/>
    </row>
    <row r="22" spans="1:131" s="255" customFormat="1" ht="26.25" customHeight="1">
      <c r="A22" s="261">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18"/>
      <c r="AG22" s="819"/>
      <c r="AH22" s="819"/>
      <c r="AI22" s="819"/>
      <c r="AJ22" s="820"/>
      <c r="AK22" s="850"/>
      <c r="AL22" s="851"/>
      <c r="AM22" s="851"/>
      <c r="AN22" s="851"/>
      <c r="AO22" s="851"/>
      <c r="AP22" s="851"/>
      <c r="AQ22" s="851"/>
      <c r="AR22" s="851"/>
      <c r="AS22" s="851"/>
      <c r="AT22" s="851"/>
      <c r="AU22" s="852"/>
      <c r="AV22" s="852"/>
      <c r="AW22" s="852"/>
      <c r="AX22" s="852"/>
      <c r="AY22" s="853"/>
      <c r="AZ22" s="854" t="s">
        <v>380</v>
      </c>
      <c r="BA22" s="854"/>
      <c r="BB22" s="854"/>
      <c r="BC22" s="854"/>
      <c r="BD22" s="855"/>
      <c r="BE22" s="253"/>
      <c r="BF22" s="253"/>
      <c r="BG22" s="253"/>
      <c r="BH22" s="253"/>
      <c r="BI22" s="253"/>
      <c r="BJ22" s="253"/>
      <c r="BK22" s="253"/>
      <c r="BL22" s="253"/>
      <c r="BM22" s="253"/>
      <c r="BN22" s="253"/>
      <c r="BO22" s="253"/>
      <c r="BP22" s="253"/>
      <c r="BQ22" s="262">
        <v>16</v>
      </c>
      <c r="BR22" s="263"/>
      <c r="BS22" s="825"/>
      <c r="BT22" s="826"/>
      <c r="BU22" s="826"/>
      <c r="BV22" s="826"/>
      <c r="BW22" s="826"/>
      <c r="BX22" s="826"/>
      <c r="BY22" s="826"/>
      <c r="BZ22" s="826"/>
      <c r="CA22" s="826"/>
      <c r="CB22" s="826"/>
      <c r="CC22" s="826"/>
      <c r="CD22" s="826"/>
      <c r="CE22" s="826"/>
      <c r="CF22" s="826"/>
      <c r="CG22" s="827"/>
      <c r="CH22" s="797"/>
      <c r="CI22" s="798"/>
      <c r="CJ22" s="798"/>
      <c r="CK22" s="798"/>
      <c r="CL22" s="799"/>
      <c r="CM22" s="797"/>
      <c r="CN22" s="798"/>
      <c r="CO22" s="798"/>
      <c r="CP22" s="798"/>
      <c r="CQ22" s="799"/>
      <c r="CR22" s="797"/>
      <c r="CS22" s="798"/>
      <c r="CT22" s="798"/>
      <c r="CU22" s="798"/>
      <c r="CV22" s="799"/>
      <c r="CW22" s="797"/>
      <c r="CX22" s="798"/>
      <c r="CY22" s="798"/>
      <c r="CZ22" s="798"/>
      <c r="DA22" s="799"/>
      <c r="DB22" s="797"/>
      <c r="DC22" s="798"/>
      <c r="DD22" s="798"/>
      <c r="DE22" s="798"/>
      <c r="DF22" s="799"/>
      <c r="DG22" s="797"/>
      <c r="DH22" s="798"/>
      <c r="DI22" s="798"/>
      <c r="DJ22" s="798"/>
      <c r="DK22" s="799"/>
      <c r="DL22" s="797"/>
      <c r="DM22" s="798"/>
      <c r="DN22" s="798"/>
      <c r="DO22" s="798"/>
      <c r="DP22" s="799"/>
      <c r="DQ22" s="797"/>
      <c r="DR22" s="798"/>
      <c r="DS22" s="798"/>
      <c r="DT22" s="798"/>
      <c r="DU22" s="799"/>
      <c r="DV22" s="800"/>
      <c r="DW22" s="801"/>
      <c r="DX22" s="801"/>
      <c r="DY22" s="801"/>
      <c r="DZ22" s="802"/>
      <c r="EA22" s="254"/>
    </row>
    <row r="23" spans="1:131" s="255" customFormat="1" ht="26.25" customHeight="1" thickBot="1">
      <c r="A23" s="264" t="s">
        <v>381</v>
      </c>
      <c r="B23" s="838" t="s">
        <v>382</v>
      </c>
      <c r="C23" s="839"/>
      <c r="D23" s="839"/>
      <c r="E23" s="839"/>
      <c r="F23" s="839"/>
      <c r="G23" s="839"/>
      <c r="H23" s="839"/>
      <c r="I23" s="839"/>
      <c r="J23" s="839"/>
      <c r="K23" s="839"/>
      <c r="L23" s="839"/>
      <c r="M23" s="839"/>
      <c r="N23" s="839"/>
      <c r="O23" s="839"/>
      <c r="P23" s="840"/>
      <c r="Q23" s="841">
        <f>+Q7</f>
        <v>23219</v>
      </c>
      <c r="R23" s="842"/>
      <c r="S23" s="842"/>
      <c r="T23" s="842"/>
      <c r="U23" s="842"/>
      <c r="V23" s="842">
        <f>+V7</f>
        <v>21992</v>
      </c>
      <c r="W23" s="842"/>
      <c r="X23" s="842"/>
      <c r="Y23" s="842"/>
      <c r="Z23" s="842"/>
      <c r="AA23" s="842">
        <f>+AA7</f>
        <v>1227</v>
      </c>
      <c r="AB23" s="842"/>
      <c r="AC23" s="842"/>
      <c r="AD23" s="842"/>
      <c r="AE23" s="843"/>
      <c r="AF23" s="844">
        <v>547</v>
      </c>
      <c r="AG23" s="842"/>
      <c r="AH23" s="842"/>
      <c r="AI23" s="842"/>
      <c r="AJ23" s="845"/>
      <c r="AK23" s="846"/>
      <c r="AL23" s="847"/>
      <c r="AM23" s="847"/>
      <c r="AN23" s="847"/>
      <c r="AO23" s="847"/>
      <c r="AP23" s="842">
        <f>+AP7</f>
        <v>21049</v>
      </c>
      <c r="AQ23" s="842"/>
      <c r="AR23" s="842"/>
      <c r="AS23" s="842"/>
      <c r="AT23" s="842"/>
      <c r="AU23" s="848"/>
      <c r="AV23" s="848"/>
      <c r="AW23" s="848"/>
      <c r="AX23" s="848"/>
      <c r="AY23" s="849"/>
      <c r="AZ23" s="857" t="s">
        <v>182</v>
      </c>
      <c r="BA23" s="858"/>
      <c r="BB23" s="858"/>
      <c r="BC23" s="858"/>
      <c r="BD23" s="859"/>
      <c r="BE23" s="253"/>
      <c r="BF23" s="253"/>
      <c r="BG23" s="253"/>
      <c r="BH23" s="253"/>
      <c r="BI23" s="253"/>
      <c r="BJ23" s="253"/>
      <c r="BK23" s="253"/>
      <c r="BL23" s="253"/>
      <c r="BM23" s="253"/>
      <c r="BN23" s="253"/>
      <c r="BO23" s="253"/>
      <c r="BP23" s="253"/>
      <c r="BQ23" s="262">
        <v>17</v>
      </c>
      <c r="BR23" s="263"/>
      <c r="BS23" s="825"/>
      <c r="BT23" s="826"/>
      <c r="BU23" s="826"/>
      <c r="BV23" s="826"/>
      <c r="BW23" s="826"/>
      <c r="BX23" s="826"/>
      <c r="BY23" s="826"/>
      <c r="BZ23" s="826"/>
      <c r="CA23" s="826"/>
      <c r="CB23" s="826"/>
      <c r="CC23" s="826"/>
      <c r="CD23" s="826"/>
      <c r="CE23" s="826"/>
      <c r="CF23" s="826"/>
      <c r="CG23" s="827"/>
      <c r="CH23" s="797"/>
      <c r="CI23" s="798"/>
      <c r="CJ23" s="798"/>
      <c r="CK23" s="798"/>
      <c r="CL23" s="799"/>
      <c r="CM23" s="797"/>
      <c r="CN23" s="798"/>
      <c r="CO23" s="798"/>
      <c r="CP23" s="798"/>
      <c r="CQ23" s="799"/>
      <c r="CR23" s="797"/>
      <c r="CS23" s="798"/>
      <c r="CT23" s="798"/>
      <c r="CU23" s="798"/>
      <c r="CV23" s="799"/>
      <c r="CW23" s="797"/>
      <c r="CX23" s="798"/>
      <c r="CY23" s="798"/>
      <c r="CZ23" s="798"/>
      <c r="DA23" s="799"/>
      <c r="DB23" s="797"/>
      <c r="DC23" s="798"/>
      <c r="DD23" s="798"/>
      <c r="DE23" s="798"/>
      <c r="DF23" s="799"/>
      <c r="DG23" s="797"/>
      <c r="DH23" s="798"/>
      <c r="DI23" s="798"/>
      <c r="DJ23" s="798"/>
      <c r="DK23" s="799"/>
      <c r="DL23" s="797"/>
      <c r="DM23" s="798"/>
      <c r="DN23" s="798"/>
      <c r="DO23" s="798"/>
      <c r="DP23" s="799"/>
      <c r="DQ23" s="797"/>
      <c r="DR23" s="798"/>
      <c r="DS23" s="798"/>
      <c r="DT23" s="798"/>
      <c r="DU23" s="799"/>
      <c r="DV23" s="800"/>
      <c r="DW23" s="801"/>
      <c r="DX23" s="801"/>
      <c r="DY23" s="801"/>
      <c r="DZ23" s="802"/>
      <c r="EA23" s="254"/>
    </row>
    <row r="24" spans="1:131" s="255" customFormat="1" ht="26.25" customHeight="1">
      <c r="A24" s="856" t="s">
        <v>383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2"/>
      <c r="BA24" s="252"/>
      <c r="BB24" s="252"/>
      <c r="BC24" s="252"/>
      <c r="BD24" s="252"/>
      <c r="BE24" s="253"/>
      <c r="BF24" s="253"/>
      <c r="BG24" s="253"/>
      <c r="BH24" s="253"/>
      <c r="BI24" s="253"/>
      <c r="BJ24" s="253"/>
      <c r="BK24" s="253"/>
      <c r="BL24" s="253"/>
      <c r="BM24" s="253"/>
      <c r="BN24" s="253"/>
      <c r="BO24" s="253"/>
      <c r="BP24" s="253"/>
      <c r="BQ24" s="262">
        <v>18</v>
      </c>
      <c r="BR24" s="263"/>
      <c r="BS24" s="825"/>
      <c r="BT24" s="826"/>
      <c r="BU24" s="826"/>
      <c r="BV24" s="826"/>
      <c r="BW24" s="826"/>
      <c r="BX24" s="826"/>
      <c r="BY24" s="826"/>
      <c r="BZ24" s="826"/>
      <c r="CA24" s="826"/>
      <c r="CB24" s="826"/>
      <c r="CC24" s="826"/>
      <c r="CD24" s="826"/>
      <c r="CE24" s="826"/>
      <c r="CF24" s="826"/>
      <c r="CG24" s="827"/>
      <c r="CH24" s="797"/>
      <c r="CI24" s="798"/>
      <c r="CJ24" s="798"/>
      <c r="CK24" s="798"/>
      <c r="CL24" s="799"/>
      <c r="CM24" s="797"/>
      <c r="CN24" s="798"/>
      <c r="CO24" s="798"/>
      <c r="CP24" s="798"/>
      <c r="CQ24" s="799"/>
      <c r="CR24" s="797"/>
      <c r="CS24" s="798"/>
      <c r="CT24" s="798"/>
      <c r="CU24" s="798"/>
      <c r="CV24" s="799"/>
      <c r="CW24" s="797"/>
      <c r="CX24" s="798"/>
      <c r="CY24" s="798"/>
      <c r="CZ24" s="798"/>
      <c r="DA24" s="799"/>
      <c r="DB24" s="797"/>
      <c r="DC24" s="798"/>
      <c r="DD24" s="798"/>
      <c r="DE24" s="798"/>
      <c r="DF24" s="799"/>
      <c r="DG24" s="797"/>
      <c r="DH24" s="798"/>
      <c r="DI24" s="798"/>
      <c r="DJ24" s="798"/>
      <c r="DK24" s="799"/>
      <c r="DL24" s="797"/>
      <c r="DM24" s="798"/>
      <c r="DN24" s="798"/>
      <c r="DO24" s="798"/>
      <c r="DP24" s="799"/>
      <c r="DQ24" s="797"/>
      <c r="DR24" s="798"/>
      <c r="DS24" s="798"/>
      <c r="DT24" s="798"/>
      <c r="DU24" s="799"/>
      <c r="DV24" s="800"/>
      <c r="DW24" s="801"/>
      <c r="DX24" s="801"/>
      <c r="DY24" s="801"/>
      <c r="DZ24" s="802"/>
      <c r="EA24" s="254"/>
    </row>
    <row r="25" spans="1:131" s="247" customFormat="1" ht="26.25" customHeight="1" thickBot="1">
      <c r="A25" s="811" t="s">
        <v>384</v>
      </c>
      <c r="B25" s="811"/>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1"/>
      <c r="AU25" s="811"/>
      <c r="AV25" s="811"/>
      <c r="AW25" s="811"/>
      <c r="AX25" s="811"/>
      <c r="AY25" s="811"/>
      <c r="AZ25" s="811"/>
      <c r="BA25" s="811"/>
      <c r="BB25" s="811"/>
      <c r="BC25" s="811"/>
      <c r="BD25" s="811"/>
      <c r="BE25" s="811"/>
      <c r="BF25" s="811"/>
      <c r="BG25" s="811"/>
      <c r="BH25" s="811"/>
      <c r="BI25" s="811"/>
      <c r="BJ25" s="252"/>
      <c r="BK25" s="252"/>
      <c r="BL25" s="252"/>
      <c r="BM25" s="252"/>
      <c r="BN25" s="252"/>
      <c r="BO25" s="265"/>
      <c r="BP25" s="265"/>
      <c r="BQ25" s="262">
        <v>19</v>
      </c>
      <c r="BR25" s="263"/>
      <c r="BS25" s="825"/>
      <c r="BT25" s="826"/>
      <c r="BU25" s="826"/>
      <c r="BV25" s="826"/>
      <c r="BW25" s="826"/>
      <c r="BX25" s="826"/>
      <c r="BY25" s="826"/>
      <c r="BZ25" s="826"/>
      <c r="CA25" s="826"/>
      <c r="CB25" s="826"/>
      <c r="CC25" s="826"/>
      <c r="CD25" s="826"/>
      <c r="CE25" s="826"/>
      <c r="CF25" s="826"/>
      <c r="CG25" s="827"/>
      <c r="CH25" s="797"/>
      <c r="CI25" s="798"/>
      <c r="CJ25" s="798"/>
      <c r="CK25" s="798"/>
      <c r="CL25" s="799"/>
      <c r="CM25" s="797"/>
      <c r="CN25" s="798"/>
      <c r="CO25" s="798"/>
      <c r="CP25" s="798"/>
      <c r="CQ25" s="799"/>
      <c r="CR25" s="797"/>
      <c r="CS25" s="798"/>
      <c r="CT25" s="798"/>
      <c r="CU25" s="798"/>
      <c r="CV25" s="799"/>
      <c r="CW25" s="797"/>
      <c r="CX25" s="798"/>
      <c r="CY25" s="798"/>
      <c r="CZ25" s="798"/>
      <c r="DA25" s="799"/>
      <c r="DB25" s="797"/>
      <c r="DC25" s="798"/>
      <c r="DD25" s="798"/>
      <c r="DE25" s="798"/>
      <c r="DF25" s="799"/>
      <c r="DG25" s="797"/>
      <c r="DH25" s="798"/>
      <c r="DI25" s="798"/>
      <c r="DJ25" s="798"/>
      <c r="DK25" s="799"/>
      <c r="DL25" s="797"/>
      <c r="DM25" s="798"/>
      <c r="DN25" s="798"/>
      <c r="DO25" s="798"/>
      <c r="DP25" s="799"/>
      <c r="DQ25" s="797"/>
      <c r="DR25" s="798"/>
      <c r="DS25" s="798"/>
      <c r="DT25" s="798"/>
      <c r="DU25" s="799"/>
      <c r="DV25" s="800"/>
      <c r="DW25" s="801"/>
      <c r="DX25" s="801"/>
      <c r="DY25" s="801"/>
      <c r="DZ25" s="802"/>
      <c r="EA25" s="246"/>
    </row>
    <row r="26" spans="1:131" s="247" customFormat="1" ht="26.25" customHeight="1">
      <c r="A26" s="791" t="s">
        <v>363</v>
      </c>
      <c r="B26" s="792"/>
      <c r="C26" s="792"/>
      <c r="D26" s="792"/>
      <c r="E26" s="792"/>
      <c r="F26" s="792"/>
      <c r="G26" s="792"/>
      <c r="H26" s="792"/>
      <c r="I26" s="792"/>
      <c r="J26" s="792"/>
      <c r="K26" s="792"/>
      <c r="L26" s="792"/>
      <c r="M26" s="792"/>
      <c r="N26" s="792"/>
      <c r="O26" s="792"/>
      <c r="P26" s="793"/>
      <c r="Q26" s="768" t="s">
        <v>385</v>
      </c>
      <c r="R26" s="769"/>
      <c r="S26" s="769"/>
      <c r="T26" s="769"/>
      <c r="U26" s="770"/>
      <c r="V26" s="768" t="s">
        <v>386</v>
      </c>
      <c r="W26" s="769"/>
      <c r="X26" s="769"/>
      <c r="Y26" s="769"/>
      <c r="Z26" s="770"/>
      <c r="AA26" s="768" t="s">
        <v>387</v>
      </c>
      <c r="AB26" s="769"/>
      <c r="AC26" s="769"/>
      <c r="AD26" s="769"/>
      <c r="AE26" s="769"/>
      <c r="AF26" s="860" t="s">
        <v>388</v>
      </c>
      <c r="AG26" s="861"/>
      <c r="AH26" s="861"/>
      <c r="AI26" s="861"/>
      <c r="AJ26" s="862"/>
      <c r="AK26" s="769" t="s">
        <v>389</v>
      </c>
      <c r="AL26" s="769"/>
      <c r="AM26" s="769"/>
      <c r="AN26" s="769"/>
      <c r="AO26" s="770"/>
      <c r="AP26" s="768" t="s">
        <v>390</v>
      </c>
      <c r="AQ26" s="769"/>
      <c r="AR26" s="769"/>
      <c r="AS26" s="769"/>
      <c r="AT26" s="770"/>
      <c r="AU26" s="768" t="s">
        <v>391</v>
      </c>
      <c r="AV26" s="769"/>
      <c r="AW26" s="769"/>
      <c r="AX26" s="769"/>
      <c r="AY26" s="770"/>
      <c r="AZ26" s="768" t="s">
        <v>392</v>
      </c>
      <c r="BA26" s="769"/>
      <c r="BB26" s="769"/>
      <c r="BC26" s="769"/>
      <c r="BD26" s="770"/>
      <c r="BE26" s="768" t="s">
        <v>370</v>
      </c>
      <c r="BF26" s="769"/>
      <c r="BG26" s="769"/>
      <c r="BH26" s="769"/>
      <c r="BI26" s="780"/>
      <c r="BJ26" s="252"/>
      <c r="BK26" s="252"/>
      <c r="BL26" s="252"/>
      <c r="BM26" s="252"/>
      <c r="BN26" s="252"/>
      <c r="BO26" s="265"/>
      <c r="BP26" s="265"/>
      <c r="BQ26" s="262">
        <v>20</v>
      </c>
      <c r="BR26" s="263"/>
      <c r="BS26" s="825"/>
      <c r="BT26" s="826"/>
      <c r="BU26" s="826"/>
      <c r="BV26" s="826"/>
      <c r="BW26" s="826"/>
      <c r="BX26" s="826"/>
      <c r="BY26" s="826"/>
      <c r="BZ26" s="826"/>
      <c r="CA26" s="826"/>
      <c r="CB26" s="826"/>
      <c r="CC26" s="826"/>
      <c r="CD26" s="826"/>
      <c r="CE26" s="826"/>
      <c r="CF26" s="826"/>
      <c r="CG26" s="827"/>
      <c r="CH26" s="797"/>
      <c r="CI26" s="798"/>
      <c r="CJ26" s="798"/>
      <c r="CK26" s="798"/>
      <c r="CL26" s="799"/>
      <c r="CM26" s="797"/>
      <c r="CN26" s="798"/>
      <c r="CO26" s="798"/>
      <c r="CP26" s="798"/>
      <c r="CQ26" s="799"/>
      <c r="CR26" s="797"/>
      <c r="CS26" s="798"/>
      <c r="CT26" s="798"/>
      <c r="CU26" s="798"/>
      <c r="CV26" s="799"/>
      <c r="CW26" s="797"/>
      <c r="CX26" s="798"/>
      <c r="CY26" s="798"/>
      <c r="CZ26" s="798"/>
      <c r="DA26" s="799"/>
      <c r="DB26" s="797"/>
      <c r="DC26" s="798"/>
      <c r="DD26" s="798"/>
      <c r="DE26" s="798"/>
      <c r="DF26" s="799"/>
      <c r="DG26" s="797"/>
      <c r="DH26" s="798"/>
      <c r="DI26" s="798"/>
      <c r="DJ26" s="798"/>
      <c r="DK26" s="799"/>
      <c r="DL26" s="797"/>
      <c r="DM26" s="798"/>
      <c r="DN26" s="798"/>
      <c r="DO26" s="798"/>
      <c r="DP26" s="799"/>
      <c r="DQ26" s="797"/>
      <c r="DR26" s="798"/>
      <c r="DS26" s="798"/>
      <c r="DT26" s="798"/>
      <c r="DU26" s="799"/>
      <c r="DV26" s="800"/>
      <c r="DW26" s="801"/>
      <c r="DX26" s="801"/>
      <c r="DY26" s="801"/>
      <c r="DZ26" s="802"/>
      <c r="EA26" s="246"/>
    </row>
    <row r="27" spans="1:131" s="247" customFormat="1" ht="26.25" customHeight="1" thickBot="1">
      <c r="A27" s="794"/>
      <c r="B27" s="795"/>
      <c r="C27" s="795"/>
      <c r="D27" s="795"/>
      <c r="E27" s="795"/>
      <c r="F27" s="795"/>
      <c r="G27" s="795"/>
      <c r="H27" s="795"/>
      <c r="I27" s="795"/>
      <c r="J27" s="795"/>
      <c r="K27" s="795"/>
      <c r="L27" s="795"/>
      <c r="M27" s="795"/>
      <c r="N27" s="795"/>
      <c r="O27" s="795"/>
      <c r="P27" s="796"/>
      <c r="Q27" s="771"/>
      <c r="R27" s="772"/>
      <c r="S27" s="772"/>
      <c r="T27" s="772"/>
      <c r="U27" s="773"/>
      <c r="V27" s="771"/>
      <c r="W27" s="772"/>
      <c r="X27" s="772"/>
      <c r="Y27" s="772"/>
      <c r="Z27" s="773"/>
      <c r="AA27" s="771"/>
      <c r="AB27" s="772"/>
      <c r="AC27" s="772"/>
      <c r="AD27" s="772"/>
      <c r="AE27" s="772"/>
      <c r="AF27" s="863"/>
      <c r="AG27" s="864"/>
      <c r="AH27" s="864"/>
      <c r="AI27" s="864"/>
      <c r="AJ27" s="865"/>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781"/>
      <c r="BJ27" s="252"/>
      <c r="BK27" s="252"/>
      <c r="BL27" s="252"/>
      <c r="BM27" s="252"/>
      <c r="BN27" s="252"/>
      <c r="BO27" s="265"/>
      <c r="BP27" s="265"/>
      <c r="BQ27" s="262">
        <v>21</v>
      </c>
      <c r="BR27" s="263"/>
      <c r="BS27" s="825"/>
      <c r="BT27" s="826"/>
      <c r="BU27" s="826"/>
      <c r="BV27" s="826"/>
      <c r="BW27" s="826"/>
      <c r="BX27" s="826"/>
      <c r="BY27" s="826"/>
      <c r="BZ27" s="826"/>
      <c r="CA27" s="826"/>
      <c r="CB27" s="826"/>
      <c r="CC27" s="826"/>
      <c r="CD27" s="826"/>
      <c r="CE27" s="826"/>
      <c r="CF27" s="826"/>
      <c r="CG27" s="827"/>
      <c r="CH27" s="797"/>
      <c r="CI27" s="798"/>
      <c r="CJ27" s="798"/>
      <c r="CK27" s="798"/>
      <c r="CL27" s="799"/>
      <c r="CM27" s="797"/>
      <c r="CN27" s="798"/>
      <c r="CO27" s="798"/>
      <c r="CP27" s="798"/>
      <c r="CQ27" s="799"/>
      <c r="CR27" s="797"/>
      <c r="CS27" s="798"/>
      <c r="CT27" s="798"/>
      <c r="CU27" s="798"/>
      <c r="CV27" s="799"/>
      <c r="CW27" s="797"/>
      <c r="CX27" s="798"/>
      <c r="CY27" s="798"/>
      <c r="CZ27" s="798"/>
      <c r="DA27" s="799"/>
      <c r="DB27" s="797"/>
      <c r="DC27" s="798"/>
      <c r="DD27" s="798"/>
      <c r="DE27" s="798"/>
      <c r="DF27" s="799"/>
      <c r="DG27" s="797"/>
      <c r="DH27" s="798"/>
      <c r="DI27" s="798"/>
      <c r="DJ27" s="798"/>
      <c r="DK27" s="799"/>
      <c r="DL27" s="797"/>
      <c r="DM27" s="798"/>
      <c r="DN27" s="798"/>
      <c r="DO27" s="798"/>
      <c r="DP27" s="799"/>
      <c r="DQ27" s="797"/>
      <c r="DR27" s="798"/>
      <c r="DS27" s="798"/>
      <c r="DT27" s="798"/>
      <c r="DU27" s="799"/>
      <c r="DV27" s="800"/>
      <c r="DW27" s="801"/>
      <c r="DX27" s="801"/>
      <c r="DY27" s="801"/>
      <c r="DZ27" s="802"/>
      <c r="EA27" s="246"/>
    </row>
    <row r="28" spans="1:131" s="247" customFormat="1" ht="26.25" customHeight="1" thickTop="1">
      <c r="A28" s="266">
        <v>1</v>
      </c>
      <c r="B28" s="782" t="s">
        <v>393</v>
      </c>
      <c r="C28" s="783"/>
      <c r="D28" s="783"/>
      <c r="E28" s="783"/>
      <c r="F28" s="783"/>
      <c r="G28" s="783"/>
      <c r="H28" s="783"/>
      <c r="I28" s="783"/>
      <c r="J28" s="783"/>
      <c r="K28" s="783"/>
      <c r="L28" s="783"/>
      <c r="M28" s="783"/>
      <c r="N28" s="783"/>
      <c r="O28" s="783"/>
      <c r="P28" s="784"/>
      <c r="Q28" s="870">
        <v>5734</v>
      </c>
      <c r="R28" s="871"/>
      <c r="S28" s="871"/>
      <c r="T28" s="871"/>
      <c r="U28" s="871"/>
      <c r="V28" s="871">
        <v>5576</v>
      </c>
      <c r="W28" s="871"/>
      <c r="X28" s="871"/>
      <c r="Y28" s="871"/>
      <c r="Z28" s="871"/>
      <c r="AA28" s="871">
        <f>+Q28-V28</f>
        <v>158</v>
      </c>
      <c r="AB28" s="871"/>
      <c r="AC28" s="871"/>
      <c r="AD28" s="871"/>
      <c r="AE28" s="872"/>
      <c r="AF28" s="873">
        <v>158</v>
      </c>
      <c r="AG28" s="871"/>
      <c r="AH28" s="871"/>
      <c r="AI28" s="871"/>
      <c r="AJ28" s="874"/>
      <c r="AK28" s="875">
        <v>414</v>
      </c>
      <c r="AL28" s="866"/>
      <c r="AM28" s="866"/>
      <c r="AN28" s="866"/>
      <c r="AO28" s="866"/>
      <c r="AP28" s="866" t="s">
        <v>590</v>
      </c>
      <c r="AQ28" s="866"/>
      <c r="AR28" s="866"/>
      <c r="AS28" s="866"/>
      <c r="AT28" s="866"/>
      <c r="AU28" s="866" t="s">
        <v>592</v>
      </c>
      <c r="AV28" s="866"/>
      <c r="AW28" s="866"/>
      <c r="AX28" s="866"/>
      <c r="AY28" s="866"/>
      <c r="AZ28" s="867" t="s">
        <v>577</v>
      </c>
      <c r="BA28" s="867"/>
      <c r="BB28" s="867"/>
      <c r="BC28" s="867"/>
      <c r="BD28" s="867"/>
      <c r="BE28" s="868"/>
      <c r="BF28" s="868"/>
      <c r="BG28" s="868"/>
      <c r="BH28" s="868"/>
      <c r="BI28" s="869"/>
      <c r="BJ28" s="252"/>
      <c r="BK28" s="252"/>
      <c r="BL28" s="252"/>
      <c r="BM28" s="252"/>
      <c r="BN28" s="252"/>
      <c r="BO28" s="265"/>
      <c r="BP28" s="265"/>
      <c r="BQ28" s="262">
        <v>22</v>
      </c>
      <c r="BR28" s="263"/>
      <c r="BS28" s="825"/>
      <c r="BT28" s="826"/>
      <c r="BU28" s="826"/>
      <c r="BV28" s="826"/>
      <c r="BW28" s="826"/>
      <c r="BX28" s="826"/>
      <c r="BY28" s="826"/>
      <c r="BZ28" s="826"/>
      <c r="CA28" s="826"/>
      <c r="CB28" s="826"/>
      <c r="CC28" s="826"/>
      <c r="CD28" s="826"/>
      <c r="CE28" s="826"/>
      <c r="CF28" s="826"/>
      <c r="CG28" s="827"/>
      <c r="CH28" s="797"/>
      <c r="CI28" s="798"/>
      <c r="CJ28" s="798"/>
      <c r="CK28" s="798"/>
      <c r="CL28" s="799"/>
      <c r="CM28" s="797"/>
      <c r="CN28" s="798"/>
      <c r="CO28" s="798"/>
      <c r="CP28" s="798"/>
      <c r="CQ28" s="799"/>
      <c r="CR28" s="797"/>
      <c r="CS28" s="798"/>
      <c r="CT28" s="798"/>
      <c r="CU28" s="798"/>
      <c r="CV28" s="799"/>
      <c r="CW28" s="797"/>
      <c r="CX28" s="798"/>
      <c r="CY28" s="798"/>
      <c r="CZ28" s="798"/>
      <c r="DA28" s="799"/>
      <c r="DB28" s="797"/>
      <c r="DC28" s="798"/>
      <c r="DD28" s="798"/>
      <c r="DE28" s="798"/>
      <c r="DF28" s="799"/>
      <c r="DG28" s="797"/>
      <c r="DH28" s="798"/>
      <c r="DI28" s="798"/>
      <c r="DJ28" s="798"/>
      <c r="DK28" s="799"/>
      <c r="DL28" s="797"/>
      <c r="DM28" s="798"/>
      <c r="DN28" s="798"/>
      <c r="DO28" s="798"/>
      <c r="DP28" s="799"/>
      <c r="DQ28" s="797"/>
      <c r="DR28" s="798"/>
      <c r="DS28" s="798"/>
      <c r="DT28" s="798"/>
      <c r="DU28" s="799"/>
      <c r="DV28" s="800"/>
      <c r="DW28" s="801"/>
      <c r="DX28" s="801"/>
      <c r="DY28" s="801"/>
      <c r="DZ28" s="802"/>
      <c r="EA28" s="246"/>
    </row>
    <row r="29" spans="1:131" s="247" customFormat="1" ht="26.25" customHeight="1">
      <c r="A29" s="266">
        <v>2</v>
      </c>
      <c r="B29" s="803" t="s">
        <v>394</v>
      </c>
      <c r="C29" s="804"/>
      <c r="D29" s="804"/>
      <c r="E29" s="804"/>
      <c r="F29" s="804"/>
      <c r="G29" s="804"/>
      <c r="H29" s="804"/>
      <c r="I29" s="804"/>
      <c r="J29" s="804"/>
      <c r="K29" s="804"/>
      <c r="L29" s="804"/>
      <c r="M29" s="804"/>
      <c r="N29" s="804"/>
      <c r="O29" s="804"/>
      <c r="P29" s="805"/>
      <c r="Q29" s="806">
        <v>5056</v>
      </c>
      <c r="R29" s="807"/>
      <c r="S29" s="807"/>
      <c r="T29" s="807"/>
      <c r="U29" s="807"/>
      <c r="V29" s="807">
        <v>4890</v>
      </c>
      <c r="W29" s="807"/>
      <c r="X29" s="807"/>
      <c r="Y29" s="807"/>
      <c r="Z29" s="807"/>
      <c r="AA29" s="817">
        <f t="shared" ref="AA29:AA31" si="0">+Q29-V29</f>
        <v>166</v>
      </c>
      <c r="AB29" s="819"/>
      <c r="AC29" s="819"/>
      <c r="AD29" s="819"/>
      <c r="AE29" s="820"/>
      <c r="AF29" s="818">
        <v>166</v>
      </c>
      <c r="AG29" s="819"/>
      <c r="AH29" s="819"/>
      <c r="AI29" s="819"/>
      <c r="AJ29" s="820"/>
      <c r="AK29" s="878">
        <v>684</v>
      </c>
      <c r="AL29" s="879"/>
      <c r="AM29" s="879"/>
      <c r="AN29" s="879"/>
      <c r="AO29" s="879"/>
      <c r="AP29" s="879" t="s">
        <v>590</v>
      </c>
      <c r="AQ29" s="879"/>
      <c r="AR29" s="879"/>
      <c r="AS29" s="879"/>
      <c r="AT29" s="879"/>
      <c r="AU29" s="879" t="s">
        <v>590</v>
      </c>
      <c r="AV29" s="879"/>
      <c r="AW29" s="879"/>
      <c r="AX29" s="879"/>
      <c r="AY29" s="879"/>
      <c r="AZ29" s="880" t="s">
        <v>577</v>
      </c>
      <c r="BA29" s="880"/>
      <c r="BB29" s="880"/>
      <c r="BC29" s="880"/>
      <c r="BD29" s="880"/>
      <c r="BE29" s="876"/>
      <c r="BF29" s="876"/>
      <c r="BG29" s="876"/>
      <c r="BH29" s="876"/>
      <c r="BI29" s="877"/>
      <c r="BJ29" s="252"/>
      <c r="BK29" s="252"/>
      <c r="BL29" s="252"/>
      <c r="BM29" s="252"/>
      <c r="BN29" s="252"/>
      <c r="BO29" s="265"/>
      <c r="BP29" s="265"/>
      <c r="BQ29" s="262">
        <v>23</v>
      </c>
      <c r="BR29" s="263"/>
      <c r="BS29" s="825"/>
      <c r="BT29" s="826"/>
      <c r="BU29" s="826"/>
      <c r="BV29" s="826"/>
      <c r="BW29" s="826"/>
      <c r="BX29" s="826"/>
      <c r="BY29" s="826"/>
      <c r="BZ29" s="826"/>
      <c r="CA29" s="826"/>
      <c r="CB29" s="826"/>
      <c r="CC29" s="826"/>
      <c r="CD29" s="826"/>
      <c r="CE29" s="826"/>
      <c r="CF29" s="826"/>
      <c r="CG29" s="827"/>
      <c r="CH29" s="797"/>
      <c r="CI29" s="798"/>
      <c r="CJ29" s="798"/>
      <c r="CK29" s="798"/>
      <c r="CL29" s="799"/>
      <c r="CM29" s="797"/>
      <c r="CN29" s="798"/>
      <c r="CO29" s="798"/>
      <c r="CP29" s="798"/>
      <c r="CQ29" s="799"/>
      <c r="CR29" s="797"/>
      <c r="CS29" s="798"/>
      <c r="CT29" s="798"/>
      <c r="CU29" s="798"/>
      <c r="CV29" s="799"/>
      <c r="CW29" s="797"/>
      <c r="CX29" s="798"/>
      <c r="CY29" s="798"/>
      <c r="CZ29" s="798"/>
      <c r="DA29" s="799"/>
      <c r="DB29" s="797"/>
      <c r="DC29" s="798"/>
      <c r="DD29" s="798"/>
      <c r="DE29" s="798"/>
      <c r="DF29" s="799"/>
      <c r="DG29" s="797"/>
      <c r="DH29" s="798"/>
      <c r="DI29" s="798"/>
      <c r="DJ29" s="798"/>
      <c r="DK29" s="799"/>
      <c r="DL29" s="797"/>
      <c r="DM29" s="798"/>
      <c r="DN29" s="798"/>
      <c r="DO29" s="798"/>
      <c r="DP29" s="799"/>
      <c r="DQ29" s="797"/>
      <c r="DR29" s="798"/>
      <c r="DS29" s="798"/>
      <c r="DT29" s="798"/>
      <c r="DU29" s="799"/>
      <c r="DV29" s="800"/>
      <c r="DW29" s="801"/>
      <c r="DX29" s="801"/>
      <c r="DY29" s="801"/>
      <c r="DZ29" s="802"/>
      <c r="EA29" s="246"/>
    </row>
    <row r="30" spans="1:131" s="247" customFormat="1" ht="26.25" customHeight="1">
      <c r="A30" s="266">
        <v>3</v>
      </c>
      <c r="B30" s="803" t="s">
        <v>395</v>
      </c>
      <c r="C30" s="804"/>
      <c r="D30" s="804"/>
      <c r="E30" s="804"/>
      <c r="F30" s="804"/>
      <c r="G30" s="804"/>
      <c r="H30" s="804"/>
      <c r="I30" s="804"/>
      <c r="J30" s="804"/>
      <c r="K30" s="804"/>
      <c r="L30" s="804"/>
      <c r="M30" s="804"/>
      <c r="N30" s="804"/>
      <c r="O30" s="804"/>
      <c r="P30" s="805"/>
      <c r="Q30" s="806">
        <v>27</v>
      </c>
      <c r="R30" s="807"/>
      <c r="S30" s="807"/>
      <c r="T30" s="807"/>
      <c r="U30" s="807"/>
      <c r="V30" s="807">
        <v>14</v>
      </c>
      <c r="W30" s="807"/>
      <c r="X30" s="807"/>
      <c r="Y30" s="807"/>
      <c r="Z30" s="807"/>
      <c r="AA30" s="817">
        <f t="shared" si="0"/>
        <v>13</v>
      </c>
      <c r="AB30" s="819"/>
      <c r="AC30" s="819"/>
      <c r="AD30" s="819"/>
      <c r="AE30" s="820"/>
      <c r="AF30" s="818">
        <v>13</v>
      </c>
      <c r="AG30" s="819"/>
      <c r="AH30" s="819"/>
      <c r="AI30" s="819"/>
      <c r="AJ30" s="820"/>
      <c r="AK30" s="878">
        <v>1</v>
      </c>
      <c r="AL30" s="879"/>
      <c r="AM30" s="879"/>
      <c r="AN30" s="879"/>
      <c r="AO30" s="879"/>
      <c r="AP30" s="879" t="s">
        <v>591</v>
      </c>
      <c r="AQ30" s="879"/>
      <c r="AR30" s="879"/>
      <c r="AS30" s="879"/>
      <c r="AT30" s="879"/>
      <c r="AU30" s="879" t="s">
        <v>590</v>
      </c>
      <c r="AV30" s="879"/>
      <c r="AW30" s="879"/>
      <c r="AX30" s="879"/>
      <c r="AY30" s="879"/>
      <c r="AZ30" s="880" t="s">
        <v>578</v>
      </c>
      <c r="BA30" s="880"/>
      <c r="BB30" s="880"/>
      <c r="BC30" s="880"/>
      <c r="BD30" s="880"/>
      <c r="BE30" s="876"/>
      <c r="BF30" s="876"/>
      <c r="BG30" s="876"/>
      <c r="BH30" s="876"/>
      <c r="BI30" s="877"/>
      <c r="BJ30" s="252"/>
      <c r="BK30" s="252"/>
      <c r="BL30" s="252"/>
      <c r="BM30" s="252"/>
      <c r="BN30" s="252"/>
      <c r="BO30" s="265"/>
      <c r="BP30" s="265"/>
      <c r="BQ30" s="262">
        <v>24</v>
      </c>
      <c r="BR30" s="263"/>
      <c r="BS30" s="825"/>
      <c r="BT30" s="826"/>
      <c r="BU30" s="826"/>
      <c r="BV30" s="826"/>
      <c r="BW30" s="826"/>
      <c r="BX30" s="826"/>
      <c r="BY30" s="826"/>
      <c r="BZ30" s="826"/>
      <c r="CA30" s="826"/>
      <c r="CB30" s="826"/>
      <c r="CC30" s="826"/>
      <c r="CD30" s="826"/>
      <c r="CE30" s="826"/>
      <c r="CF30" s="826"/>
      <c r="CG30" s="827"/>
      <c r="CH30" s="797"/>
      <c r="CI30" s="798"/>
      <c r="CJ30" s="798"/>
      <c r="CK30" s="798"/>
      <c r="CL30" s="799"/>
      <c r="CM30" s="797"/>
      <c r="CN30" s="798"/>
      <c r="CO30" s="798"/>
      <c r="CP30" s="798"/>
      <c r="CQ30" s="799"/>
      <c r="CR30" s="797"/>
      <c r="CS30" s="798"/>
      <c r="CT30" s="798"/>
      <c r="CU30" s="798"/>
      <c r="CV30" s="799"/>
      <c r="CW30" s="797"/>
      <c r="CX30" s="798"/>
      <c r="CY30" s="798"/>
      <c r="CZ30" s="798"/>
      <c r="DA30" s="799"/>
      <c r="DB30" s="797"/>
      <c r="DC30" s="798"/>
      <c r="DD30" s="798"/>
      <c r="DE30" s="798"/>
      <c r="DF30" s="799"/>
      <c r="DG30" s="797"/>
      <c r="DH30" s="798"/>
      <c r="DI30" s="798"/>
      <c r="DJ30" s="798"/>
      <c r="DK30" s="799"/>
      <c r="DL30" s="797"/>
      <c r="DM30" s="798"/>
      <c r="DN30" s="798"/>
      <c r="DO30" s="798"/>
      <c r="DP30" s="799"/>
      <c r="DQ30" s="797"/>
      <c r="DR30" s="798"/>
      <c r="DS30" s="798"/>
      <c r="DT30" s="798"/>
      <c r="DU30" s="799"/>
      <c r="DV30" s="800"/>
      <c r="DW30" s="801"/>
      <c r="DX30" s="801"/>
      <c r="DY30" s="801"/>
      <c r="DZ30" s="802"/>
      <c r="EA30" s="246"/>
    </row>
    <row r="31" spans="1:131" s="247" customFormat="1" ht="26.25" customHeight="1">
      <c r="A31" s="266">
        <v>4</v>
      </c>
      <c r="B31" s="803" t="s">
        <v>396</v>
      </c>
      <c r="C31" s="804"/>
      <c r="D31" s="804"/>
      <c r="E31" s="804"/>
      <c r="F31" s="804"/>
      <c r="G31" s="804"/>
      <c r="H31" s="804"/>
      <c r="I31" s="804"/>
      <c r="J31" s="804"/>
      <c r="K31" s="804"/>
      <c r="L31" s="804"/>
      <c r="M31" s="804"/>
      <c r="N31" s="804"/>
      <c r="O31" s="804"/>
      <c r="P31" s="805"/>
      <c r="Q31" s="806">
        <v>921</v>
      </c>
      <c r="R31" s="807"/>
      <c r="S31" s="807"/>
      <c r="T31" s="807"/>
      <c r="U31" s="807"/>
      <c r="V31" s="807">
        <v>893</v>
      </c>
      <c r="W31" s="807"/>
      <c r="X31" s="807"/>
      <c r="Y31" s="807"/>
      <c r="Z31" s="807"/>
      <c r="AA31" s="817">
        <f t="shared" si="0"/>
        <v>28</v>
      </c>
      <c r="AB31" s="819"/>
      <c r="AC31" s="819"/>
      <c r="AD31" s="819"/>
      <c r="AE31" s="820"/>
      <c r="AF31" s="818">
        <v>28</v>
      </c>
      <c r="AG31" s="819"/>
      <c r="AH31" s="819"/>
      <c r="AI31" s="819"/>
      <c r="AJ31" s="820"/>
      <c r="AK31" s="878">
        <v>198</v>
      </c>
      <c r="AL31" s="879"/>
      <c r="AM31" s="879"/>
      <c r="AN31" s="879"/>
      <c r="AO31" s="879"/>
      <c r="AP31" s="879" t="s">
        <v>590</v>
      </c>
      <c r="AQ31" s="879"/>
      <c r="AR31" s="879"/>
      <c r="AS31" s="879"/>
      <c r="AT31" s="879"/>
      <c r="AU31" s="879" t="s">
        <v>590</v>
      </c>
      <c r="AV31" s="879"/>
      <c r="AW31" s="879"/>
      <c r="AX31" s="879"/>
      <c r="AY31" s="879"/>
      <c r="AZ31" s="880" t="s">
        <v>577</v>
      </c>
      <c r="BA31" s="880"/>
      <c r="BB31" s="880"/>
      <c r="BC31" s="880"/>
      <c r="BD31" s="880"/>
      <c r="BE31" s="876"/>
      <c r="BF31" s="876"/>
      <c r="BG31" s="876"/>
      <c r="BH31" s="876"/>
      <c r="BI31" s="877"/>
      <c r="BJ31" s="252"/>
      <c r="BK31" s="252"/>
      <c r="BL31" s="252"/>
      <c r="BM31" s="252"/>
      <c r="BN31" s="252"/>
      <c r="BO31" s="265"/>
      <c r="BP31" s="265"/>
      <c r="BQ31" s="262">
        <v>25</v>
      </c>
      <c r="BR31" s="263"/>
      <c r="BS31" s="825"/>
      <c r="BT31" s="826"/>
      <c r="BU31" s="826"/>
      <c r="BV31" s="826"/>
      <c r="BW31" s="826"/>
      <c r="BX31" s="826"/>
      <c r="BY31" s="826"/>
      <c r="BZ31" s="826"/>
      <c r="CA31" s="826"/>
      <c r="CB31" s="826"/>
      <c r="CC31" s="826"/>
      <c r="CD31" s="826"/>
      <c r="CE31" s="826"/>
      <c r="CF31" s="826"/>
      <c r="CG31" s="827"/>
      <c r="CH31" s="797"/>
      <c r="CI31" s="798"/>
      <c r="CJ31" s="798"/>
      <c r="CK31" s="798"/>
      <c r="CL31" s="799"/>
      <c r="CM31" s="797"/>
      <c r="CN31" s="798"/>
      <c r="CO31" s="798"/>
      <c r="CP31" s="798"/>
      <c r="CQ31" s="799"/>
      <c r="CR31" s="797"/>
      <c r="CS31" s="798"/>
      <c r="CT31" s="798"/>
      <c r="CU31" s="798"/>
      <c r="CV31" s="799"/>
      <c r="CW31" s="797"/>
      <c r="CX31" s="798"/>
      <c r="CY31" s="798"/>
      <c r="CZ31" s="798"/>
      <c r="DA31" s="799"/>
      <c r="DB31" s="797"/>
      <c r="DC31" s="798"/>
      <c r="DD31" s="798"/>
      <c r="DE31" s="798"/>
      <c r="DF31" s="799"/>
      <c r="DG31" s="797"/>
      <c r="DH31" s="798"/>
      <c r="DI31" s="798"/>
      <c r="DJ31" s="798"/>
      <c r="DK31" s="799"/>
      <c r="DL31" s="797"/>
      <c r="DM31" s="798"/>
      <c r="DN31" s="798"/>
      <c r="DO31" s="798"/>
      <c r="DP31" s="799"/>
      <c r="DQ31" s="797"/>
      <c r="DR31" s="798"/>
      <c r="DS31" s="798"/>
      <c r="DT31" s="798"/>
      <c r="DU31" s="799"/>
      <c r="DV31" s="800"/>
      <c r="DW31" s="801"/>
      <c r="DX31" s="801"/>
      <c r="DY31" s="801"/>
      <c r="DZ31" s="802"/>
      <c r="EA31" s="246"/>
    </row>
    <row r="32" spans="1:131" s="247" customFormat="1" ht="26.25" customHeight="1">
      <c r="A32" s="266">
        <v>5</v>
      </c>
      <c r="B32" s="803" t="s">
        <v>397</v>
      </c>
      <c r="C32" s="804"/>
      <c r="D32" s="804"/>
      <c r="E32" s="804"/>
      <c r="F32" s="804"/>
      <c r="G32" s="804"/>
      <c r="H32" s="804"/>
      <c r="I32" s="804"/>
      <c r="J32" s="804"/>
      <c r="K32" s="804"/>
      <c r="L32" s="804"/>
      <c r="M32" s="804"/>
      <c r="N32" s="804"/>
      <c r="O32" s="804"/>
      <c r="P32" s="805"/>
      <c r="Q32" s="806">
        <v>1387</v>
      </c>
      <c r="R32" s="807"/>
      <c r="S32" s="807"/>
      <c r="T32" s="807"/>
      <c r="U32" s="807"/>
      <c r="V32" s="807">
        <v>1116</v>
      </c>
      <c r="W32" s="807"/>
      <c r="X32" s="807"/>
      <c r="Y32" s="807"/>
      <c r="Z32" s="807"/>
      <c r="AA32" s="807">
        <f t="shared" ref="AA32" si="1">+Q32-V32</f>
        <v>271</v>
      </c>
      <c r="AB32" s="807"/>
      <c r="AC32" s="807"/>
      <c r="AD32" s="807"/>
      <c r="AE32" s="817"/>
      <c r="AF32" s="818">
        <v>1361</v>
      </c>
      <c r="AG32" s="819"/>
      <c r="AH32" s="819"/>
      <c r="AI32" s="819"/>
      <c r="AJ32" s="820"/>
      <c r="AK32" s="878">
        <v>5</v>
      </c>
      <c r="AL32" s="879"/>
      <c r="AM32" s="879"/>
      <c r="AN32" s="879"/>
      <c r="AO32" s="879"/>
      <c r="AP32" s="879">
        <v>3057</v>
      </c>
      <c r="AQ32" s="879"/>
      <c r="AR32" s="879"/>
      <c r="AS32" s="879"/>
      <c r="AT32" s="879"/>
      <c r="AU32" s="879">
        <v>303</v>
      </c>
      <c r="AV32" s="879"/>
      <c r="AW32" s="879"/>
      <c r="AX32" s="879"/>
      <c r="AY32" s="879"/>
      <c r="AZ32" s="880" t="s">
        <v>590</v>
      </c>
      <c r="BA32" s="880"/>
      <c r="BB32" s="880"/>
      <c r="BC32" s="880"/>
      <c r="BD32" s="880"/>
      <c r="BE32" s="876" t="s">
        <v>398</v>
      </c>
      <c r="BF32" s="876"/>
      <c r="BG32" s="876"/>
      <c r="BH32" s="876"/>
      <c r="BI32" s="877"/>
      <c r="BJ32" s="252"/>
      <c r="BK32" s="252"/>
      <c r="BL32" s="252"/>
      <c r="BM32" s="252"/>
      <c r="BN32" s="252"/>
      <c r="BO32" s="265"/>
      <c r="BP32" s="265"/>
      <c r="BQ32" s="262">
        <v>26</v>
      </c>
      <c r="BR32" s="263"/>
      <c r="BS32" s="825"/>
      <c r="BT32" s="826"/>
      <c r="BU32" s="826"/>
      <c r="BV32" s="826"/>
      <c r="BW32" s="826"/>
      <c r="BX32" s="826"/>
      <c r="BY32" s="826"/>
      <c r="BZ32" s="826"/>
      <c r="CA32" s="826"/>
      <c r="CB32" s="826"/>
      <c r="CC32" s="826"/>
      <c r="CD32" s="826"/>
      <c r="CE32" s="826"/>
      <c r="CF32" s="826"/>
      <c r="CG32" s="827"/>
      <c r="CH32" s="797"/>
      <c r="CI32" s="798"/>
      <c r="CJ32" s="798"/>
      <c r="CK32" s="798"/>
      <c r="CL32" s="799"/>
      <c r="CM32" s="797"/>
      <c r="CN32" s="798"/>
      <c r="CO32" s="798"/>
      <c r="CP32" s="798"/>
      <c r="CQ32" s="799"/>
      <c r="CR32" s="797"/>
      <c r="CS32" s="798"/>
      <c r="CT32" s="798"/>
      <c r="CU32" s="798"/>
      <c r="CV32" s="799"/>
      <c r="CW32" s="797"/>
      <c r="CX32" s="798"/>
      <c r="CY32" s="798"/>
      <c r="CZ32" s="798"/>
      <c r="DA32" s="799"/>
      <c r="DB32" s="797"/>
      <c r="DC32" s="798"/>
      <c r="DD32" s="798"/>
      <c r="DE32" s="798"/>
      <c r="DF32" s="799"/>
      <c r="DG32" s="797"/>
      <c r="DH32" s="798"/>
      <c r="DI32" s="798"/>
      <c r="DJ32" s="798"/>
      <c r="DK32" s="799"/>
      <c r="DL32" s="797"/>
      <c r="DM32" s="798"/>
      <c r="DN32" s="798"/>
      <c r="DO32" s="798"/>
      <c r="DP32" s="799"/>
      <c r="DQ32" s="797"/>
      <c r="DR32" s="798"/>
      <c r="DS32" s="798"/>
      <c r="DT32" s="798"/>
      <c r="DU32" s="799"/>
      <c r="DV32" s="800"/>
      <c r="DW32" s="801"/>
      <c r="DX32" s="801"/>
      <c r="DY32" s="801"/>
      <c r="DZ32" s="802"/>
      <c r="EA32" s="246"/>
    </row>
    <row r="33" spans="1:131" s="247" customFormat="1" ht="26.25" customHeight="1">
      <c r="A33" s="266">
        <v>6</v>
      </c>
      <c r="B33" s="803" t="s">
        <v>399</v>
      </c>
      <c r="C33" s="804"/>
      <c r="D33" s="804"/>
      <c r="E33" s="804"/>
      <c r="F33" s="804"/>
      <c r="G33" s="804"/>
      <c r="H33" s="804"/>
      <c r="I33" s="804"/>
      <c r="J33" s="804"/>
      <c r="K33" s="804"/>
      <c r="L33" s="804"/>
      <c r="M33" s="804"/>
      <c r="N33" s="804"/>
      <c r="O33" s="804"/>
      <c r="P33" s="805"/>
      <c r="Q33" s="806">
        <v>16</v>
      </c>
      <c r="R33" s="807"/>
      <c r="S33" s="807"/>
      <c r="T33" s="807"/>
      <c r="U33" s="807"/>
      <c r="V33" s="807">
        <v>16</v>
      </c>
      <c r="W33" s="807"/>
      <c r="X33" s="807"/>
      <c r="Y33" s="807"/>
      <c r="Z33" s="807"/>
      <c r="AA33" s="807">
        <f t="shared" ref="AA33:AA36" si="2">+Q33-V33</f>
        <v>0</v>
      </c>
      <c r="AB33" s="807"/>
      <c r="AC33" s="807"/>
      <c r="AD33" s="807"/>
      <c r="AE33" s="817"/>
      <c r="AF33" s="818">
        <v>47</v>
      </c>
      <c r="AG33" s="819"/>
      <c r="AH33" s="819"/>
      <c r="AI33" s="819"/>
      <c r="AJ33" s="820"/>
      <c r="AK33" s="878">
        <v>13</v>
      </c>
      <c r="AL33" s="879"/>
      <c r="AM33" s="879"/>
      <c r="AN33" s="879"/>
      <c r="AO33" s="879"/>
      <c r="AP33" s="879">
        <v>134</v>
      </c>
      <c r="AQ33" s="879"/>
      <c r="AR33" s="879"/>
      <c r="AS33" s="879"/>
      <c r="AT33" s="879"/>
      <c r="AU33" s="879">
        <v>127</v>
      </c>
      <c r="AV33" s="879"/>
      <c r="AW33" s="879"/>
      <c r="AX33" s="879"/>
      <c r="AY33" s="879"/>
      <c r="AZ33" s="880" t="s">
        <v>590</v>
      </c>
      <c r="BA33" s="880"/>
      <c r="BB33" s="880"/>
      <c r="BC33" s="880"/>
      <c r="BD33" s="880"/>
      <c r="BE33" s="876" t="s">
        <v>398</v>
      </c>
      <c r="BF33" s="876"/>
      <c r="BG33" s="876"/>
      <c r="BH33" s="876"/>
      <c r="BI33" s="877"/>
      <c r="BJ33" s="252"/>
      <c r="BK33" s="252"/>
      <c r="BL33" s="252"/>
      <c r="BM33" s="252"/>
      <c r="BN33" s="252"/>
      <c r="BO33" s="265"/>
      <c r="BP33" s="265"/>
      <c r="BQ33" s="262">
        <v>27</v>
      </c>
      <c r="BR33" s="263"/>
      <c r="BS33" s="825"/>
      <c r="BT33" s="826"/>
      <c r="BU33" s="826"/>
      <c r="BV33" s="826"/>
      <c r="BW33" s="826"/>
      <c r="BX33" s="826"/>
      <c r="BY33" s="826"/>
      <c r="BZ33" s="826"/>
      <c r="CA33" s="826"/>
      <c r="CB33" s="826"/>
      <c r="CC33" s="826"/>
      <c r="CD33" s="826"/>
      <c r="CE33" s="826"/>
      <c r="CF33" s="826"/>
      <c r="CG33" s="827"/>
      <c r="CH33" s="797"/>
      <c r="CI33" s="798"/>
      <c r="CJ33" s="798"/>
      <c r="CK33" s="798"/>
      <c r="CL33" s="799"/>
      <c r="CM33" s="797"/>
      <c r="CN33" s="798"/>
      <c r="CO33" s="798"/>
      <c r="CP33" s="798"/>
      <c r="CQ33" s="799"/>
      <c r="CR33" s="797"/>
      <c r="CS33" s="798"/>
      <c r="CT33" s="798"/>
      <c r="CU33" s="798"/>
      <c r="CV33" s="799"/>
      <c r="CW33" s="797"/>
      <c r="CX33" s="798"/>
      <c r="CY33" s="798"/>
      <c r="CZ33" s="798"/>
      <c r="DA33" s="799"/>
      <c r="DB33" s="797"/>
      <c r="DC33" s="798"/>
      <c r="DD33" s="798"/>
      <c r="DE33" s="798"/>
      <c r="DF33" s="799"/>
      <c r="DG33" s="797"/>
      <c r="DH33" s="798"/>
      <c r="DI33" s="798"/>
      <c r="DJ33" s="798"/>
      <c r="DK33" s="799"/>
      <c r="DL33" s="797"/>
      <c r="DM33" s="798"/>
      <c r="DN33" s="798"/>
      <c r="DO33" s="798"/>
      <c r="DP33" s="799"/>
      <c r="DQ33" s="797"/>
      <c r="DR33" s="798"/>
      <c r="DS33" s="798"/>
      <c r="DT33" s="798"/>
      <c r="DU33" s="799"/>
      <c r="DV33" s="800"/>
      <c r="DW33" s="801"/>
      <c r="DX33" s="801"/>
      <c r="DY33" s="801"/>
      <c r="DZ33" s="802"/>
      <c r="EA33" s="246"/>
    </row>
    <row r="34" spans="1:131" s="247" customFormat="1" ht="26.25" customHeight="1">
      <c r="A34" s="266">
        <v>7</v>
      </c>
      <c r="B34" s="803" t="s">
        <v>400</v>
      </c>
      <c r="C34" s="804"/>
      <c r="D34" s="804"/>
      <c r="E34" s="804"/>
      <c r="F34" s="804"/>
      <c r="G34" s="804"/>
      <c r="H34" s="804"/>
      <c r="I34" s="804"/>
      <c r="J34" s="804"/>
      <c r="K34" s="804"/>
      <c r="L34" s="804"/>
      <c r="M34" s="804"/>
      <c r="N34" s="804"/>
      <c r="O34" s="804"/>
      <c r="P34" s="805"/>
      <c r="Q34" s="806">
        <v>189</v>
      </c>
      <c r="R34" s="807"/>
      <c r="S34" s="807"/>
      <c r="T34" s="807"/>
      <c r="U34" s="807"/>
      <c r="V34" s="807">
        <v>175</v>
      </c>
      <c r="W34" s="807"/>
      <c r="X34" s="807"/>
      <c r="Y34" s="807"/>
      <c r="Z34" s="807"/>
      <c r="AA34" s="807">
        <f t="shared" si="2"/>
        <v>14</v>
      </c>
      <c r="AB34" s="807"/>
      <c r="AC34" s="807"/>
      <c r="AD34" s="807"/>
      <c r="AE34" s="817"/>
      <c r="AF34" s="818">
        <v>635</v>
      </c>
      <c r="AG34" s="819"/>
      <c r="AH34" s="819"/>
      <c r="AI34" s="819"/>
      <c r="AJ34" s="820"/>
      <c r="AK34" s="878">
        <v>1</v>
      </c>
      <c r="AL34" s="879"/>
      <c r="AM34" s="879"/>
      <c r="AN34" s="879"/>
      <c r="AO34" s="879"/>
      <c r="AP34" s="879" t="s">
        <v>591</v>
      </c>
      <c r="AQ34" s="879"/>
      <c r="AR34" s="879"/>
      <c r="AS34" s="879"/>
      <c r="AT34" s="879"/>
      <c r="AU34" s="879">
        <v>0</v>
      </c>
      <c r="AV34" s="879"/>
      <c r="AW34" s="879"/>
      <c r="AX34" s="879"/>
      <c r="AY34" s="879"/>
      <c r="AZ34" s="880" t="s">
        <v>590</v>
      </c>
      <c r="BA34" s="880"/>
      <c r="BB34" s="880"/>
      <c r="BC34" s="880"/>
      <c r="BD34" s="880"/>
      <c r="BE34" s="876" t="s">
        <v>398</v>
      </c>
      <c r="BF34" s="876"/>
      <c r="BG34" s="876"/>
      <c r="BH34" s="876"/>
      <c r="BI34" s="877"/>
      <c r="BJ34" s="252"/>
      <c r="BK34" s="252"/>
      <c r="BL34" s="252"/>
      <c r="BM34" s="252"/>
      <c r="BN34" s="252"/>
      <c r="BO34" s="265"/>
      <c r="BP34" s="265"/>
      <c r="BQ34" s="262">
        <v>28</v>
      </c>
      <c r="BR34" s="263"/>
      <c r="BS34" s="825"/>
      <c r="BT34" s="826"/>
      <c r="BU34" s="826"/>
      <c r="BV34" s="826"/>
      <c r="BW34" s="826"/>
      <c r="BX34" s="826"/>
      <c r="BY34" s="826"/>
      <c r="BZ34" s="826"/>
      <c r="CA34" s="826"/>
      <c r="CB34" s="826"/>
      <c r="CC34" s="826"/>
      <c r="CD34" s="826"/>
      <c r="CE34" s="826"/>
      <c r="CF34" s="826"/>
      <c r="CG34" s="827"/>
      <c r="CH34" s="797"/>
      <c r="CI34" s="798"/>
      <c r="CJ34" s="798"/>
      <c r="CK34" s="798"/>
      <c r="CL34" s="799"/>
      <c r="CM34" s="797"/>
      <c r="CN34" s="798"/>
      <c r="CO34" s="798"/>
      <c r="CP34" s="798"/>
      <c r="CQ34" s="799"/>
      <c r="CR34" s="797"/>
      <c r="CS34" s="798"/>
      <c r="CT34" s="798"/>
      <c r="CU34" s="798"/>
      <c r="CV34" s="799"/>
      <c r="CW34" s="797"/>
      <c r="CX34" s="798"/>
      <c r="CY34" s="798"/>
      <c r="CZ34" s="798"/>
      <c r="DA34" s="799"/>
      <c r="DB34" s="797"/>
      <c r="DC34" s="798"/>
      <c r="DD34" s="798"/>
      <c r="DE34" s="798"/>
      <c r="DF34" s="799"/>
      <c r="DG34" s="797"/>
      <c r="DH34" s="798"/>
      <c r="DI34" s="798"/>
      <c r="DJ34" s="798"/>
      <c r="DK34" s="799"/>
      <c r="DL34" s="797"/>
      <c r="DM34" s="798"/>
      <c r="DN34" s="798"/>
      <c r="DO34" s="798"/>
      <c r="DP34" s="799"/>
      <c r="DQ34" s="797"/>
      <c r="DR34" s="798"/>
      <c r="DS34" s="798"/>
      <c r="DT34" s="798"/>
      <c r="DU34" s="799"/>
      <c r="DV34" s="800"/>
      <c r="DW34" s="801"/>
      <c r="DX34" s="801"/>
      <c r="DY34" s="801"/>
      <c r="DZ34" s="802"/>
      <c r="EA34" s="246"/>
    </row>
    <row r="35" spans="1:131" s="247" customFormat="1" ht="26.25" customHeight="1">
      <c r="A35" s="266">
        <v>8</v>
      </c>
      <c r="B35" s="803" t="s">
        <v>401</v>
      </c>
      <c r="C35" s="804"/>
      <c r="D35" s="804"/>
      <c r="E35" s="804"/>
      <c r="F35" s="804"/>
      <c r="G35" s="804"/>
      <c r="H35" s="804"/>
      <c r="I35" s="804"/>
      <c r="J35" s="804"/>
      <c r="K35" s="804"/>
      <c r="L35" s="804"/>
      <c r="M35" s="804"/>
      <c r="N35" s="804"/>
      <c r="O35" s="804"/>
      <c r="P35" s="805"/>
      <c r="Q35" s="806">
        <v>1309</v>
      </c>
      <c r="R35" s="807"/>
      <c r="S35" s="807"/>
      <c r="T35" s="807"/>
      <c r="U35" s="807"/>
      <c r="V35" s="807">
        <v>1282</v>
      </c>
      <c r="W35" s="807"/>
      <c r="X35" s="807"/>
      <c r="Y35" s="807"/>
      <c r="Z35" s="807"/>
      <c r="AA35" s="807">
        <f t="shared" si="2"/>
        <v>27</v>
      </c>
      <c r="AB35" s="807"/>
      <c r="AC35" s="807"/>
      <c r="AD35" s="807"/>
      <c r="AE35" s="817"/>
      <c r="AF35" s="818">
        <v>430</v>
      </c>
      <c r="AG35" s="819"/>
      <c r="AH35" s="819"/>
      <c r="AI35" s="819"/>
      <c r="AJ35" s="820"/>
      <c r="AK35" s="878">
        <v>285</v>
      </c>
      <c r="AL35" s="879"/>
      <c r="AM35" s="879"/>
      <c r="AN35" s="879"/>
      <c r="AO35" s="879"/>
      <c r="AP35" s="879">
        <v>5908</v>
      </c>
      <c r="AQ35" s="879"/>
      <c r="AR35" s="879"/>
      <c r="AS35" s="879"/>
      <c r="AT35" s="879"/>
      <c r="AU35" s="879">
        <v>2730</v>
      </c>
      <c r="AV35" s="879"/>
      <c r="AW35" s="879"/>
      <c r="AX35" s="879"/>
      <c r="AY35" s="879"/>
      <c r="AZ35" s="880" t="s">
        <v>590</v>
      </c>
      <c r="BA35" s="880"/>
      <c r="BB35" s="880"/>
      <c r="BC35" s="880"/>
      <c r="BD35" s="880"/>
      <c r="BE35" s="876" t="s">
        <v>398</v>
      </c>
      <c r="BF35" s="876"/>
      <c r="BG35" s="876"/>
      <c r="BH35" s="876"/>
      <c r="BI35" s="877"/>
      <c r="BJ35" s="252"/>
      <c r="BK35" s="252"/>
      <c r="BL35" s="252"/>
      <c r="BM35" s="252"/>
      <c r="BN35" s="252"/>
      <c r="BO35" s="265"/>
      <c r="BP35" s="265"/>
      <c r="BQ35" s="262">
        <v>29</v>
      </c>
      <c r="BR35" s="263"/>
      <c r="BS35" s="825"/>
      <c r="BT35" s="826"/>
      <c r="BU35" s="826"/>
      <c r="BV35" s="826"/>
      <c r="BW35" s="826"/>
      <c r="BX35" s="826"/>
      <c r="BY35" s="826"/>
      <c r="BZ35" s="826"/>
      <c r="CA35" s="826"/>
      <c r="CB35" s="826"/>
      <c r="CC35" s="826"/>
      <c r="CD35" s="826"/>
      <c r="CE35" s="826"/>
      <c r="CF35" s="826"/>
      <c r="CG35" s="827"/>
      <c r="CH35" s="797"/>
      <c r="CI35" s="798"/>
      <c r="CJ35" s="798"/>
      <c r="CK35" s="798"/>
      <c r="CL35" s="799"/>
      <c r="CM35" s="797"/>
      <c r="CN35" s="798"/>
      <c r="CO35" s="798"/>
      <c r="CP35" s="798"/>
      <c r="CQ35" s="799"/>
      <c r="CR35" s="797"/>
      <c r="CS35" s="798"/>
      <c r="CT35" s="798"/>
      <c r="CU35" s="798"/>
      <c r="CV35" s="799"/>
      <c r="CW35" s="797"/>
      <c r="CX35" s="798"/>
      <c r="CY35" s="798"/>
      <c r="CZ35" s="798"/>
      <c r="DA35" s="799"/>
      <c r="DB35" s="797"/>
      <c r="DC35" s="798"/>
      <c r="DD35" s="798"/>
      <c r="DE35" s="798"/>
      <c r="DF35" s="799"/>
      <c r="DG35" s="797"/>
      <c r="DH35" s="798"/>
      <c r="DI35" s="798"/>
      <c r="DJ35" s="798"/>
      <c r="DK35" s="799"/>
      <c r="DL35" s="797"/>
      <c r="DM35" s="798"/>
      <c r="DN35" s="798"/>
      <c r="DO35" s="798"/>
      <c r="DP35" s="799"/>
      <c r="DQ35" s="797"/>
      <c r="DR35" s="798"/>
      <c r="DS35" s="798"/>
      <c r="DT35" s="798"/>
      <c r="DU35" s="799"/>
      <c r="DV35" s="800"/>
      <c r="DW35" s="801"/>
      <c r="DX35" s="801"/>
      <c r="DY35" s="801"/>
      <c r="DZ35" s="802"/>
      <c r="EA35" s="246"/>
    </row>
    <row r="36" spans="1:131" s="247" customFormat="1" ht="26.25" customHeight="1">
      <c r="A36" s="266">
        <v>9</v>
      </c>
      <c r="B36" s="803" t="s">
        <v>402</v>
      </c>
      <c r="C36" s="804"/>
      <c r="D36" s="804"/>
      <c r="E36" s="804"/>
      <c r="F36" s="804"/>
      <c r="G36" s="804"/>
      <c r="H36" s="804"/>
      <c r="I36" s="804"/>
      <c r="J36" s="804"/>
      <c r="K36" s="804"/>
      <c r="L36" s="804"/>
      <c r="M36" s="804"/>
      <c r="N36" s="804"/>
      <c r="O36" s="804"/>
      <c r="P36" s="805"/>
      <c r="Q36" s="806">
        <v>75</v>
      </c>
      <c r="R36" s="807"/>
      <c r="S36" s="807"/>
      <c r="T36" s="807"/>
      <c r="U36" s="807"/>
      <c r="V36" s="807">
        <v>75</v>
      </c>
      <c r="W36" s="807"/>
      <c r="X36" s="807"/>
      <c r="Y36" s="807"/>
      <c r="Z36" s="807"/>
      <c r="AA36" s="807">
        <f t="shared" si="2"/>
        <v>0</v>
      </c>
      <c r="AB36" s="807"/>
      <c r="AC36" s="807"/>
      <c r="AD36" s="807"/>
      <c r="AE36" s="817"/>
      <c r="AF36" s="818" t="s">
        <v>241</v>
      </c>
      <c r="AG36" s="819"/>
      <c r="AH36" s="819"/>
      <c r="AI36" s="819"/>
      <c r="AJ36" s="820"/>
      <c r="AK36" s="878">
        <v>75</v>
      </c>
      <c r="AL36" s="879"/>
      <c r="AM36" s="879"/>
      <c r="AN36" s="879"/>
      <c r="AO36" s="879"/>
      <c r="AP36" s="879">
        <v>2075</v>
      </c>
      <c r="AQ36" s="879"/>
      <c r="AR36" s="879"/>
      <c r="AS36" s="879"/>
      <c r="AT36" s="879"/>
      <c r="AU36" s="879">
        <v>1799</v>
      </c>
      <c r="AV36" s="879"/>
      <c r="AW36" s="879"/>
      <c r="AX36" s="879"/>
      <c r="AY36" s="879"/>
      <c r="AZ36" s="880" t="s">
        <v>577</v>
      </c>
      <c r="BA36" s="880"/>
      <c r="BB36" s="880"/>
      <c r="BC36" s="880"/>
      <c r="BD36" s="880"/>
      <c r="BE36" s="876" t="s">
        <v>403</v>
      </c>
      <c r="BF36" s="876"/>
      <c r="BG36" s="876"/>
      <c r="BH36" s="876"/>
      <c r="BI36" s="877"/>
      <c r="BJ36" s="252"/>
      <c r="BK36" s="252"/>
      <c r="BL36" s="252"/>
      <c r="BM36" s="252"/>
      <c r="BN36" s="252"/>
      <c r="BO36" s="265"/>
      <c r="BP36" s="265"/>
      <c r="BQ36" s="262">
        <v>30</v>
      </c>
      <c r="BR36" s="263"/>
      <c r="BS36" s="825"/>
      <c r="BT36" s="826"/>
      <c r="BU36" s="826"/>
      <c r="BV36" s="826"/>
      <c r="BW36" s="826"/>
      <c r="BX36" s="826"/>
      <c r="BY36" s="826"/>
      <c r="BZ36" s="826"/>
      <c r="CA36" s="826"/>
      <c r="CB36" s="826"/>
      <c r="CC36" s="826"/>
      <c r="CD36" s="826"/>
      <c r="CE36" s="826"/>
      <c r="CF36" s="826"/>
      <c r="CG36" s="827"/>
      <c r="CH36" s="797"/>
      <c r="CI36" s="798"/>
      <c r="CJ36" s="798"/>
      <c r="CK36" s="798"/>
      <c r="CL36" s="799"/>
      <c r="CM36" s="797"/>
      <c r="CN36" s="798"/>
      <c r="CO36" s="798"/>
      <c r="CP36" s="798"/>
      <c r="CQ36" s="799"/>
      <c r="CR36" s="797"/>
      <c r="CS36" s="798"/>
      <c r="CT36" s="798"/>
      <c r="CU36" s="798"/>
      <c r="CV36" s="799"/>
      <c r="CW36" s="797"/>
      <c r="CX36" s="798"/>
      <c r="CY36" s="798"/>
      <c r="CZ36" s="798"/>
      <c r="DA36" s="799"/>
      <c r="DB36" s="797"/>
      <c r="DC36" s="798"/>
      <c r="DD36" s="798"/>
      <c r="DE36" s="798"/>
      <c r="DF36" s="799"/>
      <c r="DG36" s="797"/>
      <c r="DH36" s="798"/>
      <c r="DI36" s="798"/>
      <c r="DJ36" s="798"/>
      <c r="DK36" s="799"/>
      <c r="DL36" s="797"/>
      <c r="DM36" s="798"/>
      <c r="DN36" s="798"/>
      <c r="DO36" s="798"/>
      <c r="DP36" s="799"/>
      <c r="DQ36" s="797"/>
      <c r="DR36" s="798"/>
      <c r="DS36" s="798"/>
      <c r="DT36" s="798"/>
      <c r="DU36" s="799"/>
      <c r="DV36" s="800"/>
      <c r="DW36" s="801"/>
      <c r="DX36" s="801"/>
      <c r="DY36" s="801"/>
      <c r="DZ36" s="802"/>
      <c r="EA36" s="246"/>
    </row>
    <row r="37" spans="1:131" s="247" customFormat="1" ht="26.25" customHeight="1">
      <c r="A37" s="266">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17"/>
      <c r="AF37" s="818"/>
      <c r="AG37" s="819"/>
      <c r="AH37" s="819"/>
      <c r="AI37" s="819"/>
      <c r="AJ37" s="820"/>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2"/>
      <c r="BK37" s="252"/>
      <c r="BL37" s="252"/>
      <c r="BM37" s="252"/>
      <c r="BN37" s="252"/>
      <c r="BO37" s="265"/>
      <c r="BP37" s="265"/>
      <c r="BQ37" s="262">
        <v>31</v>
      </c>
      <c r="BR37" s="263"/>
      <c r="BS37" s="825"/>
      <c r="BT37" s="826"/>
      <c r="BU37" s="826"/>
      <c r="BV37" s="826"/>
      <c r="BW37" s="826"/>
      <c r="BX37" s="826"/>
      <c r="BY37" s="826"/>
      <c r="BZ37" s="826"/>
      <c r="CA37" s="826"/>
      <c r="CB37" s="826"/>
      <c r="CC37" s="826"/>
      <c r="CD37" s="826"/>
      <c r="CE37" s="826"/>
      <c r="CF37" s="826"/>
      <c r="CG37" s="827"/>
      <c r="CH37" s="797"/>
      <c r="CI37" s="798"/>
      <c r="CJ37" s="798"/>
      <c r="CK37" s="798"/>
      <c r="CL37" s="799"/>
      <c r="CM37" s="797"/>
      <c r="CN37" s="798"/>
      <c r="CO37" s="798"/>
      <c r="CP37" s="798"/>
      <c r="CQ37" s="799"/>
      <c r="CR37" s="797"/>
      <c r="CS37" s="798"/>
      <c r="CT37" s="798"/>
      <c r="CU37" s="798"/>
      <c r="CV37" s="799"/>
      <c r="CW37" s="797"/>
      <c r="CX37" s="798"/>
      <c r="CY37" s="798"/>
      <c r="CZ37" s="798"/>
      <c r="DA37" s="799"/>
      <c r="DB37" s="797"/>
      <c r="DC37" s="798"/>
      <c r="DD37" s="798"/>
      <c r="DE37" s="798"/>
      <c r="DF37" s="799"/>
      <c r="DG37" s="797"/>
      <c r="DH37" s="798"/>
      <c r="DI37" s="798"/>
      <c r="DJ37" s="798"/>
      <c r="DK37" s="799"/>
      <c r="DL37" s="797"/>
      <c r="DM37" s="798"/>
      <c r="DN37" s="798"/>
      <c r="DO37" s="798"/>
      <c r="DP37" s="799"/>
      <c r="DQ37" s="797"/>
      <c r="DR37" s="798"/>
      <c r="DS37" s="798"/>
      <c r="DT37" s="798"/>
      <c r="DU37" s="799"/>
      <c r="DV37" s="800"/>
      <c r="DW37" s="801"/>
      <c r="DX37" s="801"/>
      <c r="DY37" s="801"/>
      <c r="DZ37" s="802"/>
      <c r="EA37" s="246"/>
    </row>
    <row r="38" spans="1:131" s="247" customFormat="1" ht="26.25" customHeight="1">
      <c r="A38" s="266">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17"/>
      <c r="AF38" s="818"/>
      <c r="AG38" s="819"/>
      <c r="AH38" s="819"/>
      <c r="AI38" s="819"/>
      <c r="AJ38" s="820"/>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2"/>
      <c r="BK38" s="252"/>
      <c r="BL38" s="252"/>
      <c r="BM38" s="252"/>
      <c r="BN38" s="252"/>
      <c r="BO38" s="265"/>
      <c r="BP38" s="265"/>
      <c r="BQ38" s="262">
        <v>32</v>
      </c>
      <c r="BR38" s="263"/>
      <c r="BS38" s="825"/>
      <c r="BT38" s="826"/>
      <c r="BU38" s="826"/>
      <c r="BV38" s="826"/>
      <c r="BW38" s="826"/>
      <c r="BX38" s="826"/>
      <c r="BY38" s="826"/>
      <c r="BZ38" s="826"/>
      <c r="CA38" s="826"/>
      <c r="CB38" s="826"/>
      <c r="CC38" s="826"/>
      <c r="CD38" s="826"/>
      <c r="CE38" s="826"/>
      <c r="CF38" s="826"/>
      <c r="CG38" s="827"/>
      <c r="CH38" s="797"/>
      <c r="CI38" s="798"/>
      <c r="CJ38" s="798"/>
      <c r="CK38" s="798"/>
      <c r="CL38" s="799"/>
      <c r="CM38" s="797"/>
      <c r="CN38" s="798"/>
      <c r="CO38" s="798"/>
      <c r="CP38" s="798"/>
      <c r="CQ38" s="799"/>
      <c r="CR38" s="797"/>
      <c r="CS38" s="798"/>
      <c r="CT38" s="798"/>
      <c r="CU38" s="798"/>
      <c r="CV38" s="799"/>
      <c r="CW38" s="797"/>
      <c r="CX38" s="798"/>
      <c r="CY38" s="798"/>
      <c r="CZ38" s="798"/>
      <c r="DA38" s="799"/>
      <c r="DB38" s="797"/>
      <c r="DC38" s="798"/>
      <c r="DD38" s="798"/>
      <c r="DE38" s="798"/>
      <c r="DF38" s="799"/>
      <c r="DG38" s="797"/>
      <c r="DH38" s="798"/>
      <c r="DI38" s="798"/>
      <c r="DJ38" s="798"/>
      <c r="DK38" s="799"/>
      <c r="DL38" s="797"/>
      <c r="DM38" s="798"/>
      <c r="DN38" s="798"/>
      <c r="DO38" s="798"/>
      <c r="DP38" s="799"/>
      <c r="DQ38" s="797"/>
      <c r="DR38" s="798"/>
      <c r="DS38" s="798"/>
      <c r="DT38" s="798"/>
      <c r="DU38" s="799"/>
      <c r="DV38" s="800"/>
      <c r="DW38" s="801"/>
      <c r="DX38" s="801"/>
      <c r="DY38" s="801"/>
      <c r="DZ38" s="802"/>
      <c r="EA38" s="246"/>
    </row>
    <row r="39" spans="1:131" s="247" customFormat="1" ht="26.25" customHeight="1">
      <c r="A39" s="266">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17"/>
      <c r="AF39" s="818"/>
      <c r="AG39" s="819"/>
      <c r="AH39" s="819"/>
      <c r="AI39" s="819"/>
      <c r="AJ39" s="820"/>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2"/>
      <c r="BK39" s="252"/>
      <c r="BL39" s="252"/>
      <c r="BM39" s="252"/>
      <c r="BN39" s="252"/>
      <c r="BO39" s="265"/>
      <c r="BP39" s="265"/>
      <c r="BQ39" s="262">
        <v>33</v>
      </c>
      <c r="BR39" s="263"/>
      <c r="BS39" s="825"/>
      <c r="BT39" s="826"/>
      <c r="BU39" s="826"/>
      <c r="BV39" s="826"/>
      <c r="BW39" s="826"/>
      <c r="BX39" s="826"/>
      <c r="BY39" s="826"/>
      <c r="BZ39" s="826"/>
      <c r="CA39" s="826"/>
      <c r="CB39" s="826"/>
      <c r="CC39" s="826"/>
      <c r="CD39" s="826"/>
      <c r="CE39" s="826"/>
      <c r="CF39" s="826"/>
      <c r="CG39" s="827"/>
      <c r="CH39" s="797"/>
      <c r="CI39" s="798"/>
      <c r="CJ39" s="798"/>
      <c r="CK39" s="798"/>
      <c r="CL39" s="799"/>
      <c r="CM39" s="797"/>
      <c r="CN39" s="798"/>
      <c r="CO39" s="798"/>
      <c r="CP39" s="798"/>
      <c r="CQ39" s="799"/>
      <c r="CR39" s="797"/>
      <c r="CS39" s="798"/>
      <c r="CT39" s="798"/>
      <c r="CU39" s="798"/>
      <c r="CV39" s="799"/>
      <c r="CW39" s="797"/>
      <c r="CX39" s="798"/>
      <c r="CY39" s="798"/>
      <c r="CZ39" s="798"/>
      <c r="DA39" s="799"/>
      <c r="DB39" s="797"/>
      <c r="DC39" s="798"/>
      <c r="DD39" s="798"/>
      <c r="DE39" s="798"/>
      <c r="DF39" s="799"/>
      <c r="DG39" s="797"/>
      <c r="DH39" s="798"/>
      <c r="DI39" s="798"/>
      <c r="DJ39" s="798"/>
      <c r="DK39" s="799"/>
      <c r="DL39" s="797"/>
      <c r="DM39" s="798"/>
      <c r="DN39" s="798"/>
      <c r="DO39" s="798"/>
      <c r="DP39" s="799"/>
      <c r="DQ39" s="797"/>
      <c r="DR39" s="798"/>
      <c r="DS39" s="798"/>
      <c r="DT39" s="798"/>
      <c r="DU39" s="799"/>
      <c r="DV39" s="800"/>
      <c r="DW39" s="801"/>
      <c r="DX39" s="801"/>
      <c r="DY39" s="801"/>
      <c r="DZ39" s="802"/>
      <c r="EA39" s="246"/>
    </row>
    <row r="40" spans="1:131" s="247" customFormat="1" ht="26.25" customHeight="1">
      <c r="A40" s="261">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17"/>
      <c r="AF40" s="818"/>
      <c r="AG40" s="819"/>
      <c r="AH40" s="819"/>
      <c r="AI40" s="819"/>
      <c r="AJ40" s="820"/>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2"/>
      <c r="BK40" s="252"/>
      <c r="BL40" s="252"/>
      <c r="BM40" s="252"/>
      <c r="BN40" s="252"/>
      <c r="BO40" s="265"/>
      <c r="BP40" s="265"/>
      <c r="BQ40" s="262">
        <v>34</v>
      </c>
      <c r="BR40" s="263"/>
      <c r="BS40" s="825"/>
      <c r="BT40" s="826"/>
      <c r="BU40" s="826"/>
      <c r="BV40" s="826"/>
      <c r="BW40" s="826"/>
      <c r="BX40" s="826"/>
      <c r="BY40" s="826"/>
      <c r="BZ40" s="826"/>
      <c r="CA40" s="826"/>
      <c r="CB40" s="826"/>
      <c r="CC40" s="826"/>
      <c r="CD40" s="826"/>
      <c r="CE40" s="826"/>
      <c r="CF40" s="826"/>
      <c r="CG40" s="827"/>
      <c r="CH40" s="797"/>
      <c r="CI40" s="798"/>
      <c r="CJ40" s="798"/>
      <c r="CK40" s="798"/>
      <c r="CL40" s="799"/>
      <c r="CM40" s="797"/>
      <c r="CN40" s="798"/>
      <c r="CO40" s="798"/>
      <c r="CP40" s="798"/>
      <c r="CQ40" s="799"/>
      <c r="CR40" s="797"/>
      <c r="CS40" s="798"/>
      <c r="CT40" s="798"/>
      <c r="CU40" s="798"/>
      <c r="CV40" s="799"/>
      <c r="CW40" s="797"/>
      <c r="CX40" s="798"/>
      <c r="CY40" s="798"/>
      <c r="CZ40" s="798"/>
      <c r="DA40" s="799"/>
      <c r="DB40" s="797"/>
      <c r="DC40" s="798"/>
      <c r="DD40" s="798"/>
      <c r="DE40" s="798"/>
      <c r="DF40" s="799"/>
      <c r="DG40" s="797"/>
      <c r="DH40" s="798"/>
      <c r="DI40" s="798"/>
      <c r="DJ40" s="798"/>
      <c r="DK40" s="799"/>
      <c r="DL40" s="797"/>
      <c r="DM40" s="798"/>
      <c r="DN40" s="798"/>
      <c r="DO40" s="798"/>
      <c r="DP40" s="799"/>
      <c r="DQ40" s="797"/>
      <c r="DR40" s="798"/>
      <c r="DS40" s="798"/>
      <c r="DT40" s="798"/>
      <c r="DU40" s="799"/>
      <c r="DV40" s="800"/>
      <c r="DW40" s="801"/>
      <c r="DX40" s="801"/>
      <c r="DY40" s="801"/>
      <c r="DZ40" s="802"/>
      <c r="EA40" s="246"/>
    </row>
    <row r="41" spans="1:131" s="247" customFormat="1" ht="26.25" customHeight="1">
      <c r="A41" s="261">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17"/>
      <c r="AF41" s="818"/>
      <c r="AG41" s="819"/>
      <c r="AH41" s="819"/>
      <c r="AI41" s="819"/>
      <c r="AJ41" s="820"/>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2"/>
      <c r="BK41" s="252"/>
      <c r="BL41" s="252"/>
      <c r="BM41" s="252"/>
      <c r="BN41" s="252"/>
      <c r="BO41" s="265"/>
      <c r="BP41" s="265"/>
      <c r="BQ41" s="262">
        <v>35</v>
      </c>
      <c r="BR41" s="263"/>
      <c r="BS41" s="825"/>
      <c r="BT41" s="826"/>
      <c r="BU41" s="826"/>
      <c r="BV41" s="826"/>
      <c r="BW41" s="826"/>
      <c r="BX41" s="826"/>
      <c r="BY41" s="826"/>
      <c r="BZ41" s="826"/>
      <c r="CA41" s="826"/>
      <c r="CB41" s="826"/>
      <c r="CC41" s="826"/>
      <c r="CD41" s="826"/>
      <c r="CE41" s="826"/>
      <c r="CF41" s="826"/>
      <c r="CG41" s="827"/>
      <c r="CH41" s="797"/>
      <c r="CI41" s="798"/>
      <c r="CJ41" s="798"/>
      <c r="CK41" s="798"/>
      <c r="CL41" s="799"/>
      <c r="CM41" s="797"/>
      <c r="CN41" s="798"/>
      <c r="CO41" s="798"/>
      <c r="CP41" s="798"/>
      <c r="CQ41" s="799"/>
      <c r="CR41" s="797"/>
      <c r="CS41" s="798"/>
      <c r="CT41" s="798"/>
      <c r="CU41" s="798"/>
      <c r="CV41" s="799"/>
      <c r="CW41" s="797"/>
      <c r="CX41" s="798"/>
      <c r="CY41" s="798"/>
      <c r="CZ41" s="798"/>
      <c r="DA41" s="799"/>
      <c r="DB41" s="797"/>
      <c r="DC41" s="798"/>
      <c r="DD41" s="798"/>
      <c r="DE41" s="798"/>
      <c r="DF41" s="799"/>
      <c r="DG41" s="797"/>
      <c r="DH41" s="798"/>
      <c r="DI41" s="798"/>
      <c r="DJ41" s="798"/>
      <c r="DK41" s="799"/>
      <c r="DL41" s="797"/>
      <c r="DM41" s="798"/>
      <c r="DN41" s="798"/>
      <c r="DO41" s="798"/>
      <c r="DP41" s="799"/>
      <c r="DQ41" s="797"/>
      <c r="DR41" s="798"/>
      <c r="DS41" s="798"/>
      <c r="DT41" s="798"/>
      <c r="DU41" s="799"/>
      <c r="DV41" s="800"/>
      <c r="DW41" s="801"/>
      <c r="DX41" s="801"/>
      <c r="DY41" s="801"/>
      <c r="DZ41" s="802"/>
      <c r="EA41" s="246"/>
    </row>
    <row r="42" spans="1:131" s="247" customFormat="1" ht="26.25" customHeight="1">
      <c r="A42" s="261">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17"/>
      <c r="AF42" s="818"/>
      <c r="AG42" s="819"/>
      <c r="AH42" s="819"/>
      <c r="AI42" s="819"/>
      <c r="AJ42" s="820"/>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2"/>
      <c r="BK42" s="252"/>
      <c r="BL42" s="252"/>
      <c r="BM42" s="252"/>
      <c r="BN42" s="252"/>
      <c r="BO42" s="265"/>
      <c r="BP42" s="265"/>
      <c r="BQ42" s="262">
        <v>36</v>
      </c>
      <c r="BR42" s="263"/>
      <c r="BS42" s="825"/>
      <c r="BT42" s="826"/>
      <c r="BU42" s="826"/>
      <c r="BV42" s="826"/>
      <c r="BW42" s="826"/>
      <c r="BX42" s="826"/>
      <c r="BY42" s="826"/>
      <c r="BZ42" s="826"/>
      <c r="CA42" s="826"/>
      <c r="CB42" s="826"/>
      <c r="CC42" s="826"/>
      <c r="CD42" s="826"/>
      <c r="CE42" s="826"/>
      <c r="CF42" s="826"/>
      <c r="CG42" s="827"/>
      <c r="CH42" s="797"/>
      <c r="CI42" s="798"/>
      <c r="CJ42" s="798"/>
      <c r="CK42" s="798"/>
      <c r="CL42" s="799"/>
      <c r="CM42" s="797"/>
      <c r="CN42" s="798"/>
      <c r="CO42" s="798"/>
      <c r="CP42" s="798"/>
      <c r="CQ42" s="799"/>
      <c r="CR42" s="797"/>
      <c r="CS42" s="798"/>
      <c r="CT42" s="798"/>
      <c r="CU42" s="798"/>
      <c r="CV42" s="799"/>
      <c r="CW42" s="797"/>
      <c r="CX42" s="798"/>
      <c r="CY42" s="798"/>
      <c r="CZ42" s="798"/>
      <c r="DA42" s="799"/>
      <c r="DB42" s="797"/>
      <c r="DC42" s="798"/>
      <c r="DD42" s="798"/>
      <c r="DE42" s="798"/>
      <c r="DF42" s="799"/>
      <c r="DG42" s="797"/>
      <c r="DH42" s="798"/>
      <c r="DI42" s="798"/>
      <c r="DJ42" s="798"/>
      <c r="DK42" s="799"/>
      <c r="DL42" s="797"/>
      <c r="DM42" s="798"/>
      <c r="DN42" s="798"/>
      <c r="DO42" s="798"/>
      <c r="DP42" s="799"/>
      <c r="DQ42" s="797"/>
      <c r="DR42" s="798"/>
      <c r="DS42" s="798"/>
      <c r="DT42" s="798"/>
      <c r="DU42" s="799"/>
      <c r="DV42" s="800"/>
      <c r="DW42" s="801"/>
      <c r="DX42" s="801"/>
      <c r="DY42" s="801"/>
      <c r="DZ42" s="802"/>
      <c r="EA42" s="246"/>
    </row>
    <row r="43" spans="1:131" s="247" customFormat="1" ht="26.25" customHeight="1">
      <c r="A43" s="261">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17"/>
      <c r="AF43" s="818"/>
      <c r="AG43" s="819"/>
      <c r="AH43" s="819"/>
      <c r="AI43" s="819"/>
      <c r="AJ43" s="820"/>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2"/>
      <c r="BK43" s="252"/>
      <c r="BL43" s="252"/>
      <c r="BM43" s="252"/>
      <c r="BN43" s="252"/>
      <c r="BO43" s="265"/>
      <c r="BP43" s="265"/>
      <c r="BQ43" s="262">
        <v>37</v>
      </c>
      <c r="BR43" s="263"/>
      <c r="BS43" s="825"/>
      <c r="BT43" s="826"/>
      <c r="BU43" s="826"/>
      <c r="BV43" s="826"/>
      <c r="BW43" s="826"/>
      <c r="BX43" s="826"/>
      <c r="BY43" s="826"/>
      <c r="BZ43" s="826"/>
      <c r="CA43" s="826"/>
      <c r="CB43" s="826"/>
      <c r="CC43" s="826"/>
      <c r="CD43" s="826"/>
      <c r="CE43" s="826"/>
      <c r="CF43" s="826"/>
      <c r="CG43" s="827"/>
      <c r="CH43" s="797"/>
      <c r="CI43" s="798"/>
      <c r="CJ43" s="798"/>
      <c r="CK43" s="798"/>
      <c r="CL43" s="799"/>
      <c r="CM43" s="797"/>
      <c r="CN43" s="798"/>
      <c r="CO43" s="798"/>
      <c r="CP43" s="798"/>
      <c r="CQ43" s="799"/>
      <c r="CR43" s="797"/>
      <c r="CS43" s="798"/>
      <c r="CT43" s="798"/>
      <c r="CU43" s="798"/>
      <c r="CV43" s="799"/>
      <c r="CW43" s="797"/>
      <c r="CX43" s="798"/>
      <c r="CY43" s="798"/>
      <c r="CZ43" s="798"/>
      <c r="DA43" s="799"/>
      <c r="DB43" s="797"/>
      <c r="DC43" s="798"/>
      <c r="DD43" s="798"/>
      <c r="DE43" s="798"/>
      <c r="DF43" s="799"/>
      <c r="DG43" s="797"/>
      <c r="DH43" s="798"/>
      <c r="DI43" s="798"/>
      <c r="DJ43" s="798"/>
      <c r="DK43" s="799"/>
      <c r="DL43" s="797"/>
      <c r="DM43" s="798"/>
      <c r="DN43" s="798"/>
      <c r="DO43" s="798"/>
      <c r="DP43" s="799"/>
      <c r="DQ43" s="797"/>
      <c r="DR43" s="798"/>
      <c r="DS43" s="798"/>
      <c r="DT43" s="798"/>
      <c r="DU43" s="799"/>
      <c r="DV43" s="800"/>
      <c r="DW43" s="801"/>
      <c r="DX43" s="801"/>
      <c r="DY43" s="801"/>
      <c r="DZ43" s="802"/>
      <c r="EA43" s="246"/>
    </row>
    <row r="44" spans="1:131" s="247" customFormat="1" ht="26.25" customHeight="1">
      <c r="A44" s="261">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17"/>
      <c r="AF44" s="818"/>
      <c r="AG44" s="819"/>
      <c r="AH44" s="819"/>
      <c r="AI44" s="819"/>
      <c r="AJ44" s="820"/>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2"/>
      <c r="BK44" s="252"/>
      <c r="BL44" s="252"/>
      <c r="BM44" s="252"/>
      <c r="BN44" s="252"/>
      <c r="BO44" s="265"/>
      <c r="BP44" s="265"/>
      <c r="BQ44" s="262">
        <v>38</v>
      </c>
      <c r="BR44" s="263"/>
      <c r="BS44" s="825"/>
      <c r="BT44" s="826"/>
      <c r="BU44" s="826"/>
      <c r="BV44" s="826"/>
      <c r="BW44" s="826"/>
      <c r="BX44" s="826"/>
      <c r="BY44" s="826"/>
      <c r="BZ44" s="826"/>
      <c r="CA44" s="826"/>
      <c r="CB44" s="826"/>
      <c r="CC44" s="826"/>
      <c r="CD44" s="826"/>
      <c r="CE44" s="826"/>
      <c r="CF44" s="826"/>
      <c r="CG44" s="827"/>
      <c r="CH44" s="797"/>
      <c r="CI44" s="798"/>
      <c r="CJ44" s="798"/>
      <c r="CK44" s="798"/>
      <c r="CL44" s="799"/>
      <c r="CM44" s="797"/>
      <c r="CN44" s="798"/>
      <c r="CO44" s="798"/>
      <c r="CP44" s="798"/>
      <c r="CQ44" s="799"/>
      <c r="CR44" s="797"/>
      <c r="CS44" s="798"/>
      <c r="CT44" s="798"/>
      <c r="CU44" s="798"/>
      <c r="CV44" s="799"/>
      <c r="CW44" s="797"/>
      <c r="CX44" s="798"/>
      <c r="CY44" s="798"/>
      <c r="CZ44" s="798"/>
      <c r="DA44" s="799"/>
      <c r="DB44" s="797"/>
      <c r="DC44" s="798"/>
      <c r="DD44" s="798"/>
      <c r="DE44" s="798"/>
      <c r="DF44" s="799"/>
      <c r="DG44" s="797"/>
      <c r="DH44" s="798"/>
      <c r="DI44" s="798"/>
      <c r="DJ44" s="798"/>
      <c r="DK44" s="799"/>
      <c r="DL44" s="797"/>
      <c r="DM44" s="798"/>
      <c r="DN44" s="798"/>
      <c r="DO44" s="798"/>
      <c r="DP44" s="799"/>
      <c r="DQ44" s="797"/>
      <c r="DR44" s="798"/>
      <c r="DS44" s="798"/>
      <c r="DT44" s="798"/>
      <c r="DU44" s="799"/>
      <c r="DV44" s="800"/>
      <c r="DW44" s="801"/>
      <c r="DX44" s="801"/>
      <c r="DY44" s="801"/>
      <c r="DZ44" s="802"/>
      <c r="EA44" s="246"/>
    </row>
    <row r="45" spans="1:131" s="247" customFormat="1" ht="26.25" customHeight="1">
      <c r="A45" s="261">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17"/>
      <c r="AF45" s="818"/>
      <c r="AG45" s="819"/>
      <c r="AH45" s="819"/>
      <c r="AI45" s="819"/>
      <c r="AJ45" s="820"/>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2"/>
      <c r="BK45" s="252"/>
      <c r="BL45" s="252"/>
      <c r="BM45" s="252"/>
      <c r="BN45" s="252"/>
      <c r="BO45" s="265"/>
      <c r="BP45" s="265"/>
      <c r="BQ45" s="262">
        <v>39</v>
      </c>
      <c r="BR45" s="263"/>
      <c r="BS45" s="825"/>
      <c r="BT45" s="826"/>
      <c r="BU45" s="826"/>
      <c r="BV45" s="826"/>
      <c r="BW45" s="826"/>
      <c r="BX45" s="826"/>
      <c r="BY45" s="826"/>
      <c r="BZ45" s="826"/>
      <c r="CA45" s="826"/>
      <c r="CB45" s="826"/>
      <c r="CC45" s="826"/>
      <c r="CD45" s="826"/>
      <c r="CE45" s="826"/>
      <c r="CF45" s="826"/>
      <c r="CG45" s="827"/>
      <c r="CH45" s="797"/>
      <c r="CI45" s="798"/>
      <c r="CJ45" s="798"/>
      <c r="CK45" s="798"/>
      <c r="CL45" s="799"/>
      <c r="CM45" s="797"/>
      <c r="CN45" s="798"/>
      <c r="CO45" s="798"/>
      <c r="CP45" s="798"/>
      <c r="CQ45" s="799"/>
      <c r="CR45" s="797"/>
      <c r="CS45" s="798"/>
      <c r="CT45" s="798"/>
      <c r="CU45" s="798"/>
      <c r="CV45" s="799"/>
      <c r="CW45" s="797"/>
      <c r="CX45" s="798"/>
      <c r="CY45" s="798"/>
      <c r="CZ45" s="798"/>
      <c r="DA45" s="799"/>
      <c r="DB45" s="797"/>
      <c r="DC45" s="798"/>
      <c r="DD45" s="798"/>
      <c r="DE45" s="798"/>
      <c r="DF45" s="799"/>
      <c r="DG45" s="797"/>
      <c r="DH45" s="798"/>
      <c r="DI45" s="798"/>
      <c r="DJ45" s="798"/>
      <c r="DK45" s="799"/>
      <c r="DL45" s="797"/>
      <c r="DM45" s="798"/>
      <c r="DN45" s="798"/>
      <c r="DO45" s="798"/>
      <c r="DP45" s="799"/>
      <c r="DQ45" s="797"/>
      <c r="DR45" s="798"/>
      <c r="DS45" s="798"/>
      <c r="DT45" s="798"/>
      <c r="DU45" s="799"/>
      <c r="DV45" s="800"/>
      <c r="DW45" s="801"/>
      <c r="DX45" s="801"/>
      <c r="DY45" s="801"/>
      <c r="DZ45" s="802"/>
      <c r="EA45" s="246"/>
    </row>
    <row r="46" spans="1:131" s="247" customFormat="1" ht="26.25" customHeight="1">
      <c r="A46" s="261">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17"/>
      <c r="AF46" s="818"/>
      <c r="AG46" s="819"/>
      <c r="AH46" s="819"/>
      <c r="AI46" s="819"/>
      <c r="AJ46" s="820"/>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2"/>
      <c r="BK46" s="252"/>
      <c r="BL46" s="252"/>
      <c r="BM46" s="252"/>
      <c r="BN46" s="252"/>
      <c r="BO46" s="265"/>
      <c r="BP46" s="265"/>
      <c r="BQ46" s="262">
        <v>40</v>
      </c>
      <c r="BR46" s="263"/>
      <c r="BS46" s="825"/>
      <c r="BT46" s="826"/>
      <c r="BU46" s="826"/>
      <c r="BV46" s="826"/>
      <c r="BW46" s="826"/>
      <c r="BX46" s="826"/>
      <c r="BY46" s="826"/>
      <c r="BZ46" s="826"/>
      <c r="CA46" s="826"/>
      <c r="CB46" s="826"/>
      <c r="CC46" s="826"/>
      <c r="CD46" s="826"/>
      <c r="CE46" s="826"/>
      <c r="CF46" s="826"/>
      <c r="CG46" s="827"/>
      <c r="CH46" s="797"/>
      <c r="CI46" s="798"/>
      <c r="CJ46" s="798"/>
      <c r="CK46" s="798"/>
      <c r="CL46" s="799"/>
      <c r="CM46" s="797"/>
      <c r="CN46" s="798"/>
      <c r="CO46" s="798"/>
      <c r="CP46" s="798"/>
      <c r="CQ46" s="799"/>
      <c r="CR46" s="797"/>
      <c r="CS46" s="798"/>
      <c r="CT46" s="798"/>
      <c r="CU46" s="798"/>
      <c r="CV46" s="799"/>
      <c r="CW46" s="797"/>
      <c r="CX46" s="798"/>
      <c r="CY46" s="798"/>
      <c r="CZ46" s="798"/>
      <c r="DA46" s="799"/>
      <c r="DB46" s="797"/>
      <c r="DC46" s="798"/>
      <c r="DD46" s="798"/>
      <c r="DE46" s="798"/>
      <c r="DF46" s="799"/>
      <c r="DG46" s="797"/>
      <c r="DH46" s="798"/>
      <c r="DI46" s="798"/>
      <c r="DJ46" s="798"/>
      <c r="DK46" s="799"/>
      <c r="DL46" s="797"/>
      <c r="DM46" s="798"/>
      <c r="DN46" s="798"/>
      <c r="DO46" s="798"/>
      <c r="DP46" s="799"/>
      <c r="DQ46" s="797"/>
      <c r="DR46" s="798"/>
      <c r="DS46" s="798"/>
      <c r="DT46" s="798"/>
      <c r="DU46" s="799"/>
      <c r="DV46" s="800"/>
      <c r="DW46" s="801"/>
      <c r="DX46" s="801"/>
      <c r="DY46" s="801"/>
      <c r="DZ46" s="802"/>
      <c r="EA46" s="246"/>
    </row>
    <row r="47" spans="1:131" s="247" customFormat="1" ht="26.25" customHeight="1">
      <c r="A47" s="261">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17"/>
      <c r="AF47" s="818"/>
      <c r="AG47" s="819"/>
      <c r="AH47" s="819"/>
      <c r="AI47" s="819"/>
      <c r="AJ47" s="820"/>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2"/>
      <c r="BK47" s="252"/>
      <c r="BL47" s="252"/>
      <c r="BM47" s="252"/>
      <c r="BN47" s="252"/>
      <c r="BO47" s="265"/>
      <c r="BP47" s="265"/>
      <c r="BQ47" s="262">
        <v>41</v>
      </c>
      <c r="BR47" s="263"/>
      <c r="BS47" s="825"/>
      <c r="BT47" s="826"/>
      <c r="BU47" s="826"/>
      <c r="BV47" s="826"/>
      <c r="BW47" s="826"/>
      <c r="BX47" s="826"/>
      <c r="BY47" s="826"/>
      <c r="BZ47" s="826"/>
      <c r="CA47" s="826"/>
      <c r="CB47" s="826"/>
      <c r="CC47" s="826"/>
      <c r="CD47" s="826"/>
      <c r="CE47" s="826"/>
      <c r="CF47" s="826"/>
      <c r="CG47" s="827"/>
      <c r="CH47" s="797"/>
      <c r="CI47" s="798"/>
      <c r="CJ47" s="798"/>
      <c r="CK47" s="798"/>
      <c r="CL47" s="799"/>
      <c r="CM47" s="797"/>
      <c r="CN47" s="798"/>
      <c r="CO47" s="798"/>
      <c r="CP47" s="798"/>
      <c r="CQ47" s="799"/>
      <c r="CR47" s="797"/>
      <c r="CS47" s="798"/>
      <c r="CT47" s="798"/>
      <c r="CU47" s="798"/>
      <c r="CV47" s="799"/>
      <c r="CW47" s="797"/>
      <c r="CX47" s="798"/>
      <c r="CY47" s="798"/>
      <c r="CZ47" s="798"/>
      <c r="DA47" s="799"/>
      <c r="DB47" s="797"/>
      <c r="DC47" s="798"/>
      <c r="DD47" s="798"/>
      <c r="DE47" s="798"/>
      <c r="DF47" s="799"/>
      <c r="DG47" s="797"/>
      <c r="DH47" s="798"/>
      <c r="DI47" s="798"/>
      <c r="DJ47" s="798"/>
      <c r="DK47" s="799"/>
      <c r="DL47" s="797"/>
      <c r="DM47" s="798"/>
      <c r="DN47" s="798"/>
      <c r="DO47" s="798"/>
      <c r="DP47" s="799"/>
      <c r="DQ47" s="797"/>
      <c r="DR47" s="798"/>
      <c r="DS47" s="798"/>
      <c r="DT47" s="798"/>
      <c r="DU47" s="799"/>
      <c r="DV47" s="800"/>
      <c r="DW47" s="801"/>
      <c r="DX47" s="801"/>
      <c r="DY47" s="801"/>
      <c r="DZ47" s="802"/>
      <c r="EA47" s="246"/>
    </row>
    <row r="48" spans="1:131" s="247" customFormat="1" ht="26.25" customHeight="1">
      <c r="A48" s="261">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17"/>
      <c r="AF48" s="818"/>
      <c r="AG48" s="819"/>
      <c r="AH48" s="819"/>
      <c r="AI48" s="819"/>
      <c r="AJ48" s="820"/>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2"/>
      <c r="BK48" s="252"/>
      <c r="BL48" s="252"/>
      <c r="BM48" s="252"/>
      <c r="BN48" s="252"/>
      <c r="BO48" s="265"/>
      <c r="BP48" s="265"/>
      <c r="BQ48" s="262">
        <v>42</v>
      </c>
      <c r="BR48" s="263"/>
      <c r="BS48" s="825"/>
      <c r="BT48" s="826"/>
      <c r="BU48" s="826"/>
      <c r="BV48" s="826"/>
      <c r="BW48" s="826"/>
      <c r="BX48" s="826"/>
      <c r="BY48" s="826"/>
      <c r="BZ48" s="826"/>
      <c r="CA48" s="826"/>
      <c r="CB48" s="826"/>
      <c r="CC48" s="826"/>
      <c r="CD48" s="826"/>
      <c r="CE48" s="826"/>
      <c r="CF48" s="826"/>
      <c r="CG48" s="827"/>
      <c r="CH48" s="797"/>
      <c r="CI48" s="798"/>
      <c r="CJ48" s="798"/>
      <c r="CK48" s="798"/>
      <c r="CL48" s="799"/>
      <c r="CM48" s="797"/>
      <c r="CN48" s="798"/>
      <c r="CO48" s="798"/>
      <c r="CP48" s="798"/>
      <c r="CQ48" s="799"/>
      <c r="CR48" s="797"/>
      <c r="CS48" s="798"/>
      <c r="CT48" s="798"/>
      <c r="CU48" s="798"/>
      <c r="CV48" s="799"/>
      <c r="CW48" s="797"/>
      <c r="CX48" s="798"/>
      <c r="CY48" s="798"/>
      <c r="CZ48" s="798"/>
      <c r="DA48" s="799"/>
      <c r="DB48" s="797"/>
      <c r="DC48" s="798"/>
      <c r="DD48" s="798"/>
      <c r="DE48" s="798"/>
      <c r="DF48" s="799"/>
      <c r="DG48" s="797"/>
      <c r="DH48" s="798"/>
      <c r="DI48" s="798"/>
      <c r="DJ48" s="798"/>
      <c r="DK48" s="799"/>
      <c r="DL48" s="797"/>
      <c r="DM48" s="798"/>
      <c r="DN48" s="798"/>
      <c r="DO48" s="798"/>
      <c r="DP48" s="799"/>
      <c r="DQ48" s="797"/>
      <c r="DR48" s="798"/>
      <c r="DS48" s="798"/>
      <c r="DT48" s="798"/>
      <c r="DU48" s="799"/>
      <c r="DV48" s="800"/>
      <c r="DW48" s="801"/>
      <c r="DX48" s="801"/>
      <c r="DY48" s="801"/>
      <c r="DZ48" s="802"/>
      <c r="EA48" s="246"/>
    </row>
    <row r="49" spans="1:131" s="247" customFormat="1" ht="26.25" customHeight="1">
      <c r="A49" s="261">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17"/>
      <c r="AF49" s="818"/>
      <c r="AG49" s="819"/>
      <c r="AH49" s="819"/>
      <c r="AI49" s="819"/>
      <c r="AJ49" s="820"/>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2"/>
      <c r="BK49" s="252"/>
      <c r="BL49" s="252"/>
      <c r="BM49" s="252"/>
      <c r="BN49" s="252"/>
      <c r="BO49" s="265"/>
      <c r="BP49" s="265"/>
      <c r="BQ49" s="262">
        <v>43</v>
      </c>
      <c r="BR49" s="263"/>
      <c r="BS49" s="825"/>
      <c r="BT49" s="826"/>
      <c r="BU49" s="826"/>
      <c r="BV49" s="826"/>
      <c r="BW49" s="826"/>
      <c r="BX49" s="826"/>
      <c r="BY49" s="826"/>
      <c r="BZ49" s="826"/>
      <c r="CA49" s="826"/>
      <c r="CB49" s="826"/>
      <c r="CC49" s="826"/>
      <c r="CD49" s="826"/>
      <c r="CE49" s="826"/>
      <c r="CF49" s="826"/>
      <c r="CG49" s="827"/>
      <c r="CH49" s="797"/>
      <c r="CI49" s="798"/>
      <c r="CJ49" s="798"/>
      <c r="CK49" s="798"/>
      <c r="CL49" s="799"/>
      <c r="CM49" s="797"/>
      <c r="CN49" s="798"/>
      <c r="CO49" s="798"/>
      <c r="CP49" s="798"/>
      <c r="CQ49" s="799"/>
      <c r="CR49" s="797"/>
      <c r="CS49" s="798"/>
      <c r="CT49" s="798"/>
      <c r="CU49" s="798"/>
      <c r="CV49" s="799"/>
      <c r="CW49" s="797"/>
      <c r="CX49" s="798"/>
      <c r="CY49" s="798"/>
      <c r="CZ49" s="798"/>
      <c r="DA49" s="799"/>
      <c r="DB49" s="797"/>
      <c r="DC49" s="798"/>
      <c r="DD49" s="798"/>
      <c r="DE49" s="798"/>
      <c r="DF49" s="799"/>
      <c r="DG49" s="797"/>
      <c r="DH49" s="798"/>
      <c r="DI49" s="798"/>
      <c r="DJ49" s="798"/>
      <c r="DK49" s="799"/>
      <c r="DL49" s="797"/>
      <c r="DM49" s="798"/>
      <c r="DN49" s="798"/>
      <c r="DO49" s="798"/>
      <c r="DP49" s="799"/>
      <c r="DQ49" s="797"/>
      <c r="DR49" s="798"/>
      <c r="DS49" s="798"/>
      <c r="DT49" s="798"/>
      <c r="DU49" s="799"/>
      <c r="DV49" s="800"/>
      <c r="DW49" s="801"/>
      <c r="DX49" s="801"/>
      <c r="DY49" s="801"/>
      <c r="DZ49" s="802"/>
      <c r="EA49" s="246"/>
    </row>
    <row r="50" spans="1:131" s="247" customFormat="1" ht="26.25" customHeight="1">
      <c r="A50" s="261">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18"/>
      <c r="AG50" s="819"/>
      <c r="AH50" s="819"/>
      <c r="AI50" s="819"/>
      <c r="AJ50" s="820"/>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2"/>
      <c r="BK50" s="252"/>
      <c r="BL50" s="252"/>
      <c r="BM50" s="252"/>
      <c r="BN50" s="252"/>
      <c r="BO50" s="265"/>
      <c r="BP50" s="265"/>
      <c r="BQ50" s="262">
        <v>44</v>
      </c>
      <c r="BR50" s="263"/>
      <c r="BS50" s="825"/>
      <c r="BT50" s="826"/>
      <c r="BU50" s="826"/>
      <c r="BV50" s="826"/>
      <c r="BW50" s="826"/>
      <c r="BX50" s="826"/>
      <c r="BY50" s="826"/>
      <c r="BZ50" s="826"/>
      <c r="CA50" s="826"/>
      <c r="CB50" s="826"/>
      <c r="CC50" s="826"/>
      <c r="CD50" s="826"/>
      <c r="CE50" s="826"/>
      <c r="CF50" s="826"/>
      <c r="CG50" s="827"/>
      <c r="CH50" s="797"/>
      <c r="CI50" s="798"/>
      <c r="CJ50" s="798"/>
      <c r="CK50" s="798"/>
      <c r="CL50" s="799"/>
      <c r="CM50" s="797"/>
      <c r="CN50" s="798"/>
      <c r="CO50" s="798"/>
      <c r="CP50" s="798"/>
      <c r="CQ50" s="799"/>
      <c r="CR50" s="797"/>
      <c r="CS50" s="798"/>
      <c r="CT50" s="798"/>
      <c r="CU50" s="798"/>
      <c r="CV50" s="799"/>
      <c r="CW50" s="797"/>
      <c r="CX50" s="798"/>
      <c r="CY50" s="798"/>
      <c r="CZ50" s="798"/>
      <c r="DA50" s="799"/>
      <c r="DB50" s="797"/>
      <c r="DC50" s="798"/>
      <c r="DD50" s="798"/>
      <c r="DE50" s="798"/>
      <c r="DF50" s="799"/>
      <c r="DG50" s="797"/>
      <c r="DH50" s="798"/>
      <c r="DI50" s="798"/>
      <c r="DJ50" s="798"/>
      <c r="DK50" s="799"/>
      <c r="DL50" s="797"/>
      <c r="DM50" s="798"/>
      <c r="DN50" s="798"/>
      <c r="DO50" s="798"/>
      <c r="DP50" s="799"/>
      <c r="DQ50" s="797"/>
      <c r="DR50" s="798"/>
      <c r="DS50" s="798"/>
      <c r="DT50" s="798"/>
      <c r="DU50" s="799"/>
      <c r="DV50" s="800"/>
      <c r="DW50" s="801"/>
      <c r="DX50" s="801"/>
      <c r="DY50" s="801"/>
      <c r="DZ50" s="802"/>
      <c r="EA50" s="246"/>
    </row>
    <row r="51" spans="1:131" s="247" customFormat="1" ht="26.25" customHeight="1">
      <c r="A51" s="261">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18"/>
      <c r="AG51" s="819"/>
      <c r="AH51" s="819"/>
      <c r="AI51" s="819"/>
      <c r="AJ51" s="820"/>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2"/>
      <c r="BK51" s="252"/>
      <c r="BL51" s="252"/>
      <c r="BM51" s="252"/>
      <c r="BN51" s="252"/>
      <c r="BO51" s="265"/>
      <c r="BP51" s="265"/>
      <c r="BQ51" s="262">
        <v>45</v>
      </c>
      <c r="BR51" s="263"/>
      <c r="BS51" s="825"/>
      <c r="BT51" s="826"/>
      <c r="BU51" s="826"/>
      <c r="BV51" s="826"/>
      <c r="BW51" s="826"/>
      <c r="BX51" s="826"/>
      <c r="BY51" s="826"/>
      <c r="BZ51" s="826"/>
      <c r="CA51" s="826"/>
      <c r="CB51" s="826"/>
      <c r="CC51" s="826"/>
      <c r="CD51" s="826"/>
      <c r="CE51" s="826"/>
      <c r="CF51" s="826"/>
      <c r="CG51" s="827"/>
      <c r="CH51" s="797"/>
      <c r="CI51" s="798"/>
      <c r="CJ51" s="798"/>
      <c r="CK51" s="798"/>
      <c r="CL51" s="799"/>
      <c r="CM51" s="797"/>
      <c r="CN51" s="798"/>
      <c r="CO51" s="798"/>
      <c r="CP51" s="798"/>
      <c r="CQ51" s="799"/>
      <c r="CR51" s="797"/>
      <c r="CS51" s="798"/>
      <c r="CT51" s="798"/>
      <c r="CU51" s="798"/>
      <c r="CV51" s="799"/>
      <c r="CW51" s="797"/>
      <c r="CX51" s="798"/>
      <c r="CY51" s="798"/>
      <c r="CZ51" s="798"/>
      <c r="DA51" s="799"/>
      <c r="DB51" s="797"/>
      <c r="DC51" s="798"/>
      <c r="DD51" s="798"/>
      <c r="DE51" s="798"/>
      <c r="DF51" s="799"/>
      <c r="DG51" s="797"/>
      <c r="DH51" s="798"/>
      <c r="DI51" s="798"/>
      <c r="DJ51" s="798"/>
      <c r="DK51" s="799"/>
      <c r="DL51" s="797"/>
      <c r="DM51" s="798"/>
      <c r="DN51" s="798"/>
      <c r="DO51" s="798"/>
      <c r="DP51" s="799"/>
      <c r="DQ51" s="797"/>
      <c r="DR51" s="798"/>
      <c r="DS51" s="798"/>
      <c r="DT51" s="798"/>
      <c r="DU51" s="799"/>
      <c r="DV51" s="800"/>
      <c r="DW51" s="801"/>
      <c r="DX51" s="801"/>
      <c r="DY51" s="801"/>
      <c r="DZ51" s="802"/>
      <c r="EA51" s="246"/>
    </row>
    <row r="52" spans="1:131" s="247" customFormat="1" ht="26.25" customHeight="1">
      <c r="A52" s="261">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18"/>
      <c r="AG52" s="819"/>
      <c r="AH52" s="819"/>
      <c r="AI52" s="819"/>
      <c r="AJ52" s="820"/>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2"/>
      <c r="BK52" s="252"/>
      <c r="BL52" s="252"/>
      <c r="BM52" s="252"/>
      <c r="BN52" s="252"/>
      <c r="BO52" s="265"/>
      <c r="BP52" s="265"/>
      <c r="BQ52" s="262">
        <v>46</v>
      </c>
      <c r="BR52" s="263"/>
      <c r="BS52" s="825"/>
      <c r="BT52" s="826"/>
      <c r="BU52" s="826"/>
      <c r="BV52" s="826"/>
      <c r="BW52" s="826"/>
      <c r="BX52" s="826"/>
      <c r="BY52" s="826"/>
      <c r="BZ52" s="826"/>
      <c r="CA52" s="826"/>
      <c r="CB52" s="826"/>
      <c r="CC52" s="826"/>
      <c r="CD52" s="826"/>
      <c r="CE52" s="826"/>
      <c r="CF52" s="826"/>
      <c r="CG52" s="827"/>
      <c r="CH52" s="797"/>
      <c r="CI52" s="798"/>
      <c r="CJ52" s="798"/>
      <c r="CK52" s="798"/>
      <c r="CL52" s="799"/>
      <c r="CM52" s="797"/>
      <c r="CN52" s="798"/>
      <c r="CO52" s="798"/>
      <c r="CP52" s="798"/>
      <c r="CQ52" s="799"/>
      <c r="CR52" s="797"/>
      <c r="CS52" s="798"/>
      <c r="CT52" s="798"/>
      <c r="CU52" s="798"/>
      <c r="CV52" s="799"/>
      <c r="CW52" s="797"/>
      <c r="CX52" s="798"/>
      <c r="CY52" s="798"/>
      <c r="CZ52" s="798"/>
      <c r="DA52" s="799"/>
      <c r="DB52" s="797"/>
      <c r="DC52" s="798"/>
      <c r="DD52" s="798"/>
      <c r="DE52" s="798"/>
      <c r="DF52" s="799"/>
      <c r="DG52" s="797"/>
      <c r="DH52" s="798"/>
      <c r="DI52" s="798"/>
      <c r="DJ52" s="798"/>
      <c r="DK52" s="799"/>
      <c r="DL52" s="797"/>
      <c r="DM52" s="798"/>
      <c r="DN52" s="798"/>
      <c r="DO52" s="798"/>
      <c r="DP52" s="799"/>
      <c r="DQ52" s="797"/>
      <c r="DR52" s="798"/>
      <c r="DS52" s="798"/>
      <c r="DT52" s="798"/>
      <c r="DU52" s="799"/>
      <c r="DV52" s="800"/>
      <c r="DW52" s="801"/>
      <c r="DX52" s="801"/>
      <c r="DY52" s="801"/>
      <c r="DZ52" s="802"/>
      <c r="EA52" s="246"/>
    </row>
    <row r="53" spans="1:131" s="247" customFormat="1" ht="26.25" customHeight="1">
      <c r="A53" s="261">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18"/>
      <c r="AG53" s="819"/>
      <c r="AH53" s="819"/>
      <c r="AI53" s="819"/>
      <c r="AJ53" s="820"/>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2"/>
      <c r="BK53" s="252"/>
      <c r="BL53" s="252"/>
      <c r="BM53" s="252"/>
      <c r="BN53" s="252"/>
      <c r="BO53" s="265"/>
      <c r="BP53" s="265"/>
      <c r="BQ53" s="262">
        <v>47</v>
      </c>
      <c r="BR53" s="263"/>
      <c r="BS53" s="825"/>
      <c r="BT53" s="826"/>
      <c r="BU53" s="826"/>
      <c r="BV53" s="826"/>
      <c r="BW53" s="826"/>
      <c r="BX53" s="826"/>
      <c r="BY53" s="826"/>
      <c r="BZ53" s="826"/>
      <c r="CA53" s="826"/>
      <c r="CB53" s="826"/>
      <c r="CC53" s="826"/>
      <c r="CD53" s="826"/>
      <c r="CE53" s="826"/>
      <c r="CF53" s="826"/>
      <c r="CG53" s="827"/>
      <c r="CH53" s="797"/>
      <c r="CI53" s="798"/>
      <c r="CJ53" s="798"/>
      <c r="CK53" s="798"/>
      <c r="CL53" s="799"/>
      <c r="CM53" s="797"/>
      <c r="CN53" s="798"/>
      <c r="CO53" s="798"/>
      <c r="CP53" s="798"/>
      <c r="CQ53" s="799"/>
      <c r="CR53" s="797"/>
      <c r="CS53" s="798"/>
      <c r="CT53" s="798"/>
      <c r="CU53" s="798"/>
      <c r="CV53" s="799"/>
      <c r="CW53" s="797"/>
      <c r="CX53" s="798"/>
      <c r="CY53" s="798"/>
      <c r="CZ53" s="798"/>
      <c r="DA53" s="799"/>
      <c r="DB53" s="797"/>
      <c r="DC53" s="798"/>
      <c r="DD53" s="798"/>
      <c r="DE53" s="798"/>
      <c r="DF53" s="799"/>
      <c r="DG53" s="797"/>
      <c r="DH53" s="798"/>
      <c r="DI53" s="798"/>
      <c r="DJ53" s="798"/>
      <c r="DK53" s="799"/>
      <c r="DL53" s="797"/>
      <c r="DM53" s="798"/>
      <c r="DN53" s="798"/>
      <c r="DO53" s="798"/>
      <c r="DP53" s="799"/>
      <c r="DQ53" s="797"/>
      <c r="DR53" s="798"/>
      <c r="DS53" s="798"/>
      <c r="DT53" s="798"/>
      <c r="DU53" s="799"/>
      <c r="DV53" s="800"/>
      <c r="DW53" s="801"/>
      <c r="DX53" s="801"/>
      <c r="DY53" s="801"/>
      <c r="DZ53" s="802"/>
      <c r="EA53" s="246"/>
    </row>
    <row r="54" spans="1:131" s="247" customFormat="1" ht="26.25" customHeight="1">
      <c r="A54" s="261">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18"/>
      <c r="AG54" s="819"/>
      <c r="AH54" s="819"/>
      <c r="AI54" s="819"/>
      <c r="AJ54" s="820"/>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2"/>
      <c r="BK54" s="252"/>
      <c r="BL54" s="252"/>
      <c r="BM54" s="252"/>
      <c r="BN54" s="252"/>
      <c r="BO54" s="265"/>
      <c r="BP54" s="265"/>
      <c r="BQ54" s="262">
        <v>48</v>
      </c>
      <c r="BR54" s="263"/>
      <c r="BS54" s="825"/>
      <c r="BT54" s="826"/>
      <c r="BU54" s="826"/>
      <c r="BV54" s="826"/>
      <c r="BW54" s="826"/>
      <c r="BX54" s="826"/>
      <c r="BY54" s="826"/>
      <c r="BZ54" s="826"/>
      <c r="CA54" s="826"/>
      <c r="CB54" s="826"/>
      <c r="CC54" s="826"/>
      <c r="CD54" s="826"/>
      <c r="CE54" s="826"/>
      <c r="CF54" s="826"/>
      <c r="CG54" s="827"/>
      <c r="CH54" s="797"/>
      <c r="CI54" s="798"/>
      <c r="CJ54" s="798"/>
      <c r="CK54" s="798"/>
      <c r="CL54" s="799"/>
      <c r="CM54" s="797"/>
      <c r="CN54" s="798"/>
      <c r="CO54" s="798"/>
      <c r="CP54" s="798"/>
      <c r="CQ54" s="799"/>
      <c r="CR54" s="797"/>
      <c r="CS54" s="798"/>
      <c r="CT54" s="798"/>
      <c r="CU54" s="798"/>
      <c r="CV54" s="799"/>
      <c r="CW54" s="797"/>
      <c r="CX54" s="798"/>
      <c r="CY54" s="798"/>
      <c r="CZ54" s="798"/>
      <c r="DA54" s="799"/>
      <c r="DB54" s="797"/>
      <c r="DC54" s="798"/>
      <c r="DD54" s="798"/>
      <c r="DE54" s="798"/>
      <c r="DF54" s="799"/>
      <c r="DG54" s="797"/>
      <c r="DH54" s="798"/>
      <c r="DI54" s="798"/>
      <c r="DJ54" s="798"/>
      <c r="DK54" s="799"/>
      <c r="DL54" s="797"/>
      <c r="DM54" s="798"/>
      <c r="DN54" s="798"/>
      <c r="DO54" s="798"/>
      <c r="DP54" s="799"/>
      <c r="DQ54" s="797"/>
      <c r="DR54" s="798"/>
      <c r="DS54" s="798"/>
      <c r="DT54" s="798"/>
      <c r="DU54" s="799"/>
      <c r="DV54" s="800"/>
      <c r="DW54" s="801"/>
      <c r="DX54" s="801"/>
      <c r="DY54" s="801"/>
      <c r="DZ54" s="802"/>
      <c r="EA54" s="246"/>
    </row>
    <row r="55" spans="1:131" s="247" customFormat="1" ht="26.25" customHeight="1">
      <c r="A55" s="261">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18"/>
      <c r="AG55" s="819"/>
      <c r="AH55" s="819"/>
      <c r="AI55" s="819"/>
      <c r="AJ55" s="820"/>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2"/>
      <c r="BK55" s="252"/>
      <c r="BL55" s="252"/>
      <c r="BM55" s="252"/>
      <c r="BN55" s="252"/>
      <c r="BO55" s="265"/>
      <c r="BP55" s="265"/>
      <c r="BQ55" s="262">
        <v>49</v>
      </c>
      <c r="BR55" s="263"/>
      <c r="BS55" s="825"/>
      <c r="BT55" s="826"/>
      <c r="BU55" s="826"/>
      <c r="BV55" s="826"/>
      <c r="BW55" s="826"/>
      <c r="BX55" s="826"/>
      <c r="BY55" s="826"/>
      <c r="BZ55" s="826"/>
      <c r="CA55" s="826"/>
      <c r="CB55" s="826"/>
      <c r="CC55" s="826"/>
      <c r="CD55" s="826"/>
      <c r="CE55" s="826"/>
      <c r="CF55" s="826"/>
      <c r="CG55" s="827"/>
      <c r="CH55" s="797"/>
      <c r="CI55" s="798"/>
      <c r="CJ55" s="798"/>
      <c r="CK55" s="798"/>
      <c r="CL55" s="799"/>
      <c r="CM55" s="797"/>
      <c r="CN55" s="798"/>
      <c r="CO55" s="798"/>
      <c r="CP55" s="798"/>
      <c r="CQ55" s="799"/>
      <c r="CR55" s="797"/>
      <c r="CS55" s="798"/>
      <c r="CT55" s="798"/>
      <c r="CU55" s="798"/>
      <c r="CV55" s="799"/>
      <c r="CW55" s="797"/>
      <c r="CX55" s="798"/>
      <c r="CY55" s="798"/>
      <c r="CZ55" s="798"/>
      <c r="DA55" s="799"/>
      <c r="DB55" s="797"/>
      <c r="DC55" s="798"/>
      <c r="DD55" s="798"/>
      <c r="DE55" s="798"/>
      <c r="DF55" s="799"/>
      <c r="DG55" s="797"/>
      <c r="DH55" s="798"/>
      <c r="DI55" s="798"/>
      <c r="DJ55" s="798"/>
      <c r="DK55" s="799"/>
      <c r="DL55" s="797"/>
      <c r="DM55" s="798"/>
      <c r="DN55" s="798"/>
      <c r="DO55" s="798"/>
      <c r="DP55" s="799"/>
      <c r="DQ55" s="797"/>
      <c r="DR55" s="798"/>
      <c r="DS55" s="798"/>
      <c r="DT55" s="798"/>
      <c r="DU55" s="799"/>
      <c r="DV55" s="800"/>
      <c r="DW55" s="801"/>
      <c r="DX55" s="801"/>
      <c r="DY55" s="801"/>
      <c r="DZ55" s="802"/>
      <c r="EA55" s="246"/>
    </row>
    <row r="56" spans="1:131" s="247" customFormat="1" ht="26.25" customHeight="1">
      <c r="A56" s="261">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18"/>
      <c r="AG56" s="819"/>
      <c r="AH56" s="819"/>
      <c r="AI56" s="819"/>
      <c r="AJ56" s="820"/>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2"/>
      <c r="BK56" s="252"/>
      <c r="BL56" s="252"/>
      <c r="BM56" s="252"/>
      <c r="BN56" s="252"/>
      <c r="BO56" s="265"/>
      <c r="BP56" s="265"/>
      <c r="BQ56" s="262">
        <v>50</v>
      </c>
      <c r="BR56" s="263"/>
      <c r="BS56" s="825"/>
      <c r="BT56" s="826"/>
      <c r="BU56" s="826"/>
      <c r="BV56" s="826"/>
      <c r="BW56" s="826"/>
      <c r="BX56" s="826"/>
      <c r="BY56" s="826"/>
      <c r="BZ56" s="826"/>
      <c r="CA56" s="826"/>
      <c r="CB56" s="826"/>
      <c r="CC56" s="826"/>
      <c r="CD56" s="826"/>
      <c r="CE56" s="826"/>
      <c r="CF56" s="826"/>
      <c r="CG56" s="827"/>
      <c r="CH56" s="797"/>
      <c r="CI56" s="798"/>
      <c r="CJ56" s="798"/>
      <c r="CK56" s="798"/>
      <c r="CL56" s="799"/>
      <c r="CM56" s="797"/>
      <c r="CN56" s="798"/>
      <c r="CO56" s="798"/>
      <c r="CP56" s="798"/>
      <c r="CQ56" s="799"/>
      <c r="CR56" s="797"/>
      <c r="CS56" s="798"/>
      <c r="CT56" s="798"/>
      <c r="CU56" s="798"/>
      <c r="CV56" s="799"/>
      <c r="CW56" s="797"/>
      <c r="CX56" s="798"/>
      <c r="CY56" s="798"/>
      <c r="CZ56" s="798"/>
      <c r="DA56" s="799"/>
      <c r="DB56" s="797"/>
      <c r="DC56" s="798"/>
      <c r="DD56" s="798"/>
      <c r="DE56" s="798"/>
      <c r="DF56" s="799"/>
      <c r="DG56" s="797"/>
      <c r="DH56" s="798"/>
      <c r="DI56" s="798"/>
      <c r="DJ56" s="798"/>
      <c r="DK56" s="799"/>
      <c r="DL56" s="797"/>
      <c r="DM56" s="798"/>
      <c r="DN56" s="798"/>
      <c r="DO56" s="798"/>
      <c r="DP56" s="799"/>
      <c r="DQ56" s="797"/>
      <c r="DR56" s="798"/>
      <c r="DS56" s="798"/>
      <c r="DT56" s="798"/>
      <c r="DU56" s="799"/>
      <c r="DV56" s="800"/>
      <c r="DW56" s="801"/>
      <c r="DX56" s="801"/>
      <c r="DY56" s="801"/>
      <c r="DZ56" s="802"/>
      <c r="EA56" s="246"/>
    </row>
    <row r="57" spans="1:131" s="247" customFormat="1" ht="26.25" customHeight="1">
      <c r="A57" s="261">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18"/>
      <c r="AG57" s="819"/>
      <c r="AH57" s="819"/>
      <c r="AI57" s="819"/>
      <c r="AJ57" s="820"/>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2"/>
      <c r="BK57" s="252"/>
      <c r="BL57" s="252"/>
      <c r="BM57" s="252"/>
      <c r="BN57" s="252"/>
      <c r="BO57" s="265"/>
      <c r="BP57" s="265"/>
      <c r="BQ57" s="262">
        <v>51</v>
      </c>
      <c r="BR57" s="263"/>
      <c r="BS57" s="825"/>
      <c r="BT57" s="826"/>
      <c r="BU57" s="826"/>
      <c r="BV57" s="826"/>
      <c r="BW57" s="826"/>
      <c r="BX57" s="826"/>
      <c r="BY57" s="826"/>
      <c r="BZ57" s="826"/>
      <c r="CA57" s="826"/>
      <c r="CB57" s="826"/>
      <c r="CC57" s="826"/>
      <c r="CD57" s="826"/>
      <c r="CE57" s="826"/>
      <c r="CF57" s="826"/>
      <c r="CG57" s="827"/>
      <c r="CH57" s="797"/>
      <c r="CI57" s="798"/>
      <c r="CJ57" s="798"/>
      <c r="CK57" s="798"/>
      <c r="CL57" s="799"/>
      <c r="CM57" s="797"/>
      <c r="CN57" s="798"/>
      <c r="CO57" s="798"/>
      <c r="CP57" s="798"/>
      <c r="CQ57" s="799"/>
      <c r="CR57" s="797"/>
      <c r="CS57" s="798"/>
      <c r="CT57" s="798"/>
      <c r="CU57" s="798"/>
      <c r="CV57" s="799"/>
      <c r="CW57" s="797"/>
      <c r="CX57" s="798"/>
      <c r="CY57" s="798"/>
      <c r="CZ57" s="798"/>
      <c r="DA57" s="799"/>
      <c r="DB57" s="797"/>
      <c r="DC57" s="798"/>
      <c r="DD57" s="798"/>
      <c r="DE57" s="798"/>
      <c r="DF57" s="799"/>
      <c r="DG57" s="797"/>
      <c r="DH57" s="798"/>
      <c r="DI57" s="798"/>
      <c r="DJ57" s="798"/>
      <c r="DK57" s="799"/>
      <c r="DL57" s="797"/>
      <c r="DM57" s="798"/>
      <c r="DN57" s="798"/>
      <c r="DO57" s="798"/>
      <c r="DP57" s="799"/>
      <c r="DQ57" s="797"/>
      <c r="DR57" s="798"/>
      <c r="DS57" s="798"/>
      <c r="DT57" s="798"/>
      <c r="DU57" s="799"/>
      <c r="DV57" s="800"/>
      <c r="DW57" s="801"/>
      <c r="DX57" s="801"/>
      <c r="DY57" s="801"/>
      <c r="DZ57" s="802"/>
      <c r="EA57" s="246"/>
    </row>
    <row r="58" spans="1:131" s="247" customFormat="1" ht="26.25" customHeight="1">
      <c r="A58" s="261">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18"/>
      <c r="AG58" s="819"/>
      <c r="AH58" s="819"/>
      <c r="AI58" s="819"/>
      <c r="AJ58" s="820"/>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2"/>
      <c r="BK58" s="252"/>
      <c r="BL58" s="252"/>
      <c r="BM58" s="252"/>
      <c r="BN58" s="252"/>
      <c r="BO58" s="265"/>
      <c r="BP58" s="265"/>
      <c r="BQ58" s="262">
        <v>52</v>
      </c>
      <c r="BR58" s="263"/>
      <c r="BS58" s="825"/>
      <c r="BT58" s="826"/>
      <c r="BU58" s="826"/>
      <c r="BV58" s="826"/>
      <c r="BW58" s="826"/>
      <c r="BX58" s="826"/>
      <c r="BY58" s="826"/>
      <c r="BZ58" s="826"/>
      <c r="CA58" s="826"/>
      <c r="CB58" s="826"/>
      <c r="CC58" s="826"/>
      <c r="CD58" s="826"/>
      <c r="CE58" s="826"/>
      <c r="CF58" s="826"/>
      <c r="CG58" s="827"/>
      <c r="CH58" s="797"/>
      <c r="CI58" s="798"/>
      <c r="CJ58" s="798"/>
      <c r="CK58" s="798"/>
      <c r="CL58" s="799"/>
      <c r="CM58" s="797"/>
      <c r="CN58" s="798"/>
      <c r="CO58" s="798"/>
      <c r="CP58" s="798"/>
      <c r="CQ58" s="799"/>
      <c r="CR58" s="797"/>
      <c r="CS58" s="798"/>
      <c r="CT58" s="798"/>
      <c r="CU58" s="798"/>
      <c r="CV58" s="799"/>
      <c r="CW58" s="797"/>
      <c r="CX58" s="798"/>
      <c r="CY58" s="798"/>
      <c r="CZ58" s="798"/>
      <c r="DA58" s="799"/>
      <c r="DB58" s="797"/>
      <c r="DC58" s="798"/>
      <c r="DD58" s="798"/>
      <c r="DE58" s="798"/>
      <c r="DF58" s="799"/>
      <c r="DG58" s="797"/>
      <c r="DH58" s="798"/>
      <c r="DI58" s="798"/>
      <c r="DJ58" s="798"/>
      <c r="DK58" s="799"/>
      <c r="DL58" s="797"/>
      <c r="DM58" s="798"/>
      <c r="DN58" s="798"/>
      <c r="DO58" s="798"/>
      <c r="DP58" s="799"/>
      <c r="DQ58" s="797"/>
      <c r="DR58" s="798"/>
      <c r="DS58" s="798"/>
      <c r="DT58" s="798"/>
      <c r="DU58" s="799"/>
      <c r="DV58" s="800"/>
      <c r="DW58" s="801"/>
      <c r="DX58" s="801"/>
      <c r="DY58" s="801"/>
      <c r="DZ58" s="802"/>
      <c r="EA58" s="246"/>
    </row>
    <row r="59" spans="1:131" s="247" customFormat="1" ht="26.25" customHeight="1">
      <c r="A59" s="261">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18"/>
      <c r="AG59" s="819"/>
      <c r="AH59" s="819"/>
      <c r="AI59" s="819"/>
      <c r="AJ59" s="820"/>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2"/>
      <c r="BK59" s="252"/>
      <c r="BL59" s="252"/>
      <c r="BM59" s="252"/>
      <c r="BN59" s="252"/>
      <c r="BO59" s="265"/>
      <c r="BP59" s="265"/>
      <c r="BQ59" s="262">
        <v>53</v>
      </c>
      <c r="BR59" s="263"/>
      <c r="BS59" s="825"/>
      <c r="BT59" s="826"/>
      <c r="BU59" s="826"/>
      <c r="BV59" s="826"/>
      <c r="BW59" s="826"/>
      <c r="BX59" s="826"/>
      <c r="BY59" s="826"/>
      <c r="BZ59" s="826"/>
      <c r="CA59" s="826"/>
      <c r="CB59" s="826"/>
      <c r="CC59" s="826"/>
      <c r="CD59" s="826"/>
      <c r="CE59" s="826"/>
      <c r="CF59" s="826"/>
      <c r="CG59" s="827"/>
      <c r="CH59" s="797"/>
      <c r="CI59" s="798"/>
      <c r="CJ59" s="798"/>
      <c r="CK59" s="798"/>
      <c r="CL59" s="799"/>
      <c r="CM59" s="797"/>
      <c r="CN59" s="798"/>
      <c r="CO59" s="798"/>
      <c r="CP59" s="798"/>
      <c r="CQ59" s="799"/>
      <c r="CR59" s="797"/>
      <c r="CS59" s="798"/>
      <c r="CT59" s="798"/>
      <c r="CU59" s="798"/>
      <c r="CV59" s="799"/>
      <c r="CW59" s="797"/>
      <c r="CX59" s="798"/>
      <c r="CY59" s="798"/>
      <c r="CZ59" s="798"/>
      <c r="DA59" s="799"/>
      <c r="DB59" s="797"/>
      <c r="DC59" s="798"/>
      <c r="DD59" s="798"/>
      <c r="DE59" s="798"/>
      <c r="DF59" s="799"/>
      <c r="DG59" s="797"/>
      <c r="DH59" s="798"/>
      <c r="DI59" s="798"/>
      <c r="DJ59" s="798"/>
      <c r="DK59" s="799"/>
      <c r="DL59" s="797"/>
      <c r="DM59" s="798"/>
      <c r="DN59" s="798"/>
      <c r="DO59" s="798"/>
      <c r="DP59" s="799"/>
      <c r="DQ59" s="797"/>
      <c r="DR59" s="798"/>
      <c r="DS59" s="798"/>
      <c r="DT59" s="798"/>
      <c r="DU59" s="799"/>
      <c r="DV59" s="800"/>
      <c r="DW59" s="801"/>
      <c r="DX59" s="801"/>
      <c r="DY59" s="801"/>
      <c r="DZ59" s="802"/>
      <c r="EA59" s="246"/>
    </row>
    <row r="60" spans="1:131" s="247" customFormat="1" ht="26.25" customHeight="1">
      <c r="A60" s="261">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18"/>
      <c r="AG60" s="819"/>
      <c r="AH60" s="819"/>
      <c r="AI60" s="819"/>
      <c r="AJ60" s="820"/>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2"/>
      <c r="BK60" s="252"/>
      <c r="BL60" s="252"/>
      <c r="BM60" s="252"/>
      <c r="BN60" s="252"/>
      <c r="BO60" s="265"/>
      <c r="BP60" s="265"/>
      <c r="BQ60" s="262">
        <v>54</v>
      </c>
      <c r="BR60" s="263"/>
      <c r="BS60" s="825"/>
      <c r="BT60" s="826"/>
      <c r="BU60" s="826"/>
      <c r="BV60" s="826"/>
      <c r="BW60" s="826"/>
      <c r="BX60" s="826"/>
      <c r="BY60" s="826"/>
      <c r="BZ60" s="826"/>
      <c r="CA60" s="826"/>
      <c r="CB60" s="826"/>
      <c r="CC60" s="826"/>
      <c r="CD60" s="826"/>
      <c r="CE60" s="826"/>
      <c r="CF60" s="826"/>
      <c r="CG60" s="827"/>
      <c r="CH60" s="797"/>
      <c r="CI60" s="798"/>
      <c r="CJ60" s="798"/>
      <c r="CK60" s="798"/>
      <c r="CL60" s="799"/>
      <c r="CM60" s="797"/>
      <c r="CN60" s="798"/>
      <c r="CO60" s="798"/>
      <c r="CP60" s="798"/>
      <c r="CQ60" s="799"/>
      <c r="CR60" s="797"/>
      <c r="CS60" s="798"/>
      <c r="CT60" s="798"/>
      <c r="CU60" s="798"/>
      <c r="CV60" s="799"/>
      <c r="CW60" s="797"/>
      <c r="CX60" s="798"/>
      <c r="CY60" s="798"/>
      <c r="CZ60" s="798"/>
      <c r="DA60" s="799"/>
      <c r="DB60" s="797"/>
      <c r="DC60" s="798"/>
      <c r="DD60" s="798"/>
      <c r="DE60" s="798"/>
      <c r="DF60" s="799"/>
      <c r="DG60" s="797"/>
      <c r="DH60" s="798"/>
      <c r="DI60" s="798"/>
      <c r="DJ60" s="798"/>
      <c r="DK60" s="799"/>
      <c r="DL60" s="797"/>
      <c r="DM60" s="798"/>
      <c r="DN60" s="798"/>
      <c r="DO60" s="798"/>
      <c r="DP60" s="799"/>
      <c r="DQ60" s="797"/>
      <c r="DR60" s="798"/>
      <c r="DS60" s="798"/>
      <c r="DT60" s="798"/>
      <c r="DU60" s="799"/>
      <c r="DV60" s="800"/>
      <c r="DW60" s="801"/>
      <c r="DX60" s="801"/>
      <c r="DY60" s="801"/>
      <c r="DZ60" s="802"/>
      <c r="EA60" s="246"/>
    </row>
    <row r="61" spans="1:131" s="247" customFormat="1" ht="26.25" customHeight="1" thickBot="1">
      <c r="A61" s="261">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18"/>
      <c r="AG61" s="819"/>
      <c r="AH61" s="819"/>
      <c r="AI61" s="819"/>
      <c r="AJ61" s="820"/>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2"/>
      <c r="BK61" s="252"/>
      <c r="BL61" s="252"/>
      <c r="BM61" s="252"/>
      <c r="BN61" s="252"/>
      <c r="BO61" s="265"/>
      <c r="BP61" s="265"/>
      <c r="BQ61" s="262">
        <v>55</v>
      </c>
      <c r="BR61" s="263"/>
      <c r="BS61" s="825"/>
      <c r="BT61" s="826"/>
      <c r="BU61" s="826"/>
      <c r="BV61" s="826"/>
      <c r="BW61" s="826"/>
      <c r="BX61" s="826"/>
      <c r="BY61" s="826"/>
      <c r="BZ61" s="826"/>
      <c r="CA61" s="826"/>
      <c r="CB61" s="826"/>
      <c r="CC61" s="826"/>
      <c r="CD61" s="826"/>
      <c r="CE61" s="826"/>
      <c r="CF61" s="826"/>
      <c r="CG61" s="827"/>
      <c r="CH61" s="797"/>
      <c r="CI61" s="798"/>
      <c r="CJ61" s="798"/>
      <c r="CK61" s="798"/>
      <c r="CL61" s="799"/>
      <c r="CM61" s="797"/>
      <c r="CN61" s="798"/>
      <c r="CO61" s="798"/>
      <c r="CP61" s="798"/>
      <c r="CQ61" s="799"/>
      <c r="CR61" s="797"/>
      <c r="CS61" s="798"/>
      <c r="CT61" s="798"/>
      <c r="CU61" s="798"/>
      <c r="CV61" s="799"/>
      <c r="CW61" s="797"/>
      <c r="CX61" s="798"/>
      <c r="CY61" s="798"/>
      <c r="CZ61" s="798"/>
      <c r="DA61" s="799"/>
      <c r="DB61" s="797"/>
      <c r="DC61" s="798"/>
      <c r="DD61" s="798"/>
      <c r="DE61" s="798"/>
      <c r="DF61" s="799"/>
      <c r="DG61" s="797"/>
      <c r="DH61" s="798"/>
      <c r="DI61" s="798"/>
      <c r="DJ61" s="798"/>
      <c r="DK61" s="799"/>
      <c r="DL61" s="797"/>
      <c r="DM61" s="798"/>
      <c r="DN61" s="798"/>
      <c r="DO61" s="798"/>
      <c r="DP61" s="799"/>
      <c r="DQ61" s="797"/>
      <c r="DR61" s="798"/>
      <c r="DS61" s="798"/>
      <c r="DT61" s="798"/>
      <c r="DU61" s="799"/>
      <c r="DV61" s="800"/>
      <c r="DW61" s="801"/>
      <c r="DX61" s="801"/>
      <c r="DY61" s="801"/>
      <c r="DZ61" s="802"/>
      <c r="EA61" s="246"/>
    </row>
    <row r="62" spans="1:131" s="247" customFormat="1" ht="26.25" customHeight="1">
      <c r="A62" s="261">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18"/>
      <c r="AG62" s="819"/>
      <c r="AH62" s="819"/>
      <c r="AI62" s="819"/>
      <c r="AJ62" s="820"/>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9" t="s">
        <v>404</v>
      </c>
      <c r="BK62" s="854"/>
      <c r="BL62" s="854"/>
      <c r="BM62" s="854"/>
      <c r="BN62" s="855"/>
      <c r="BO62" s="265"/>
      <c r="BP62" s="265"/>
      <c r="BQ62" s="262">
        <v>56</v>
      </c>
      <c r="BR62" s="263"/>
      <c r="BS62" s="825"/>
      <c r="BT62" s="826"/>
      <c r="BU62" s="826"/>
      <c r="BV62" s="826"/>
      <c r="BW62" s="826"/>
      <c r="BX62" s="826"/>
      <c r="BY62" s="826"/>
      <c r="BZ62" s="826"/>
      <c r="CA62" s="826"/>
      <c r="CB62" s="826"/>
      <c r="CC62" s="826"/>
      <c r="CD62" s="826"/>
      <c r="CE62" s="826"/>
      <c r="CF62" s="826"/>
      <c r="CG62" s="827"/>
      <c r="CH62" s="797"/>
      <c r="CI62" s="798"/>
      <c r="CJ62" s="798"/>
      <c r="CK62" s="798"/>
      <c r="CL62" s="799"/>
      <c r="CM62" s="797"/>
      <c r="CN62" s="798"/>
      <c r="CO62" s="798"/>
      <c r="CP62" s="798"/>
      <c r="CQ62" s="799"/>
      <c r="CR62" s="797"/>
      <c r="CS62" s="798"/>
      <c r="CT62" s="798"/>
      <c r="CU62" s="798"/>
      <c r="CV62" s="799"/>
      <c r="CW62" s="797"/>
      <c r="CX62" s="798"/>
      <c r="CY62" s="798"/>
      <c r="CZ62" s="798"/>
      <c r="DA62" s="799"/>
      <c r="DB62" s="797"/>
      <c r="DC62" s="798"/>
      <c r="DD62" s="798"/>
      <c r="DE62" s="798"/>
      <c r="DF62" s="799"/>
      <c r="DG62" s="797"/>
      <c r="DH62" s="798"/>
      <c r="DI62" s="798"/>
      <c r="DJ62" s="798"/>
      <c r="DK62" s="799"/>
      <c r="DL62" s="797"/>
      <c r="DM62" s="798"/>
      <c r="DN62" s="798"/>
      <c r="DO62" s="798"/>
      <c r="DP62" s="799"/>
      <c r="DQ62" s="797"/>
      <c r="DR62" s="798"/>
      <c r="DS62" s="798"/>
      <c r="DT62" s="798"/>
      <c r="DU62" s="799"/>
      <c r="DV62" s="800"/>
      <c r="DW62" s="801"/>
      <c r="DX62" s="801"/>
      <c r="DY62" s="801"/>
      <c r="DZ62" s="802"/>
      <c r="EA62" s="246"/>
    </row>
    <row r="63" spans="1:131" s="247" customFormat="1" ht="26.25" customHeight="1" thickBot="1">
      <c r="A63" s="264" t="s">
        <v>381</v>
      </c>
      <c r="B63" s="838" t="s">
        <v>405</v>
      </c>
      <c r="C63" s="839"/>
      <c r="D63" s="839"/>
      <c r="E63" s="839"/>
      <c r="F63" s="839"/>
      <c r="G63" s="839"/>
      <c r="H63" s="839"/>
      <c r="I63" s="839"/>
      <c r="J63" s="839"/>
      <c r="K63" s="839"/>
      <c r="L63" s="839"/>
      <c r="M63" s="839"/>
      <c r="N63" s="839"/>
      <c r="O63" s="839"/>
      <c r="P63" s="840"/>
      <c r="Q63" s="893"/>
      <c r="R63" s="894"/>
      <c r="S63" s="894"/>
      <c r="T63" s="894"/>
      <c r="U63" s="894"/>
      <c r="V63" s="894"/>
      <c r="W63" s="894"/>
      <c r="X63" s="894"/>
      <c r="Y63" s="894"/>
      <c r="Z63" s="894"/>
      <c r="AA63" s="894"/>
      <c r="AB63" s="894"/>
      <c r="AC63" s="894"/>
      <c r="AD63" s="894"/>
      <c r="AE63" s="895"/>
      <c r="AF63" s="896">
        <v>2837</v>
      </c>
      <c r="AG63" s="886"/>
      <c r="AH63" s="886"/>
      <c r="AI63" s="886"/>
      <c r="AJ63" s="897"/>
      <c r="AK63" s="898"/>
      <c r="AL63" s="894"/>
      <c r="AM63" s="894"/>
      <c r="AN63" s="894"/>
      <c r="AO63" s="894"/>
      <c r="AP63" s="886">
        <f>SUM(AP28:AT62)</f>
        <v>11174</v>
      </c>
      <c r="AQ63" s="886"/>
      <c r="AR63" s="886"/>
      <c r="AS63" s="886"/>
      <c r="AT63" s="886"/>
      <c r="AU63" s="886">
        <f>SUM(AU28:AY62)</f>
        <v>4959</v>
      </c>
      <c r="AV63" s="886"/>
      <c r="AW63" s="886"/>
      <c r="AX63" s="886"/>
      <c r="AY63" s="886"/>
      <c r="AZ63" s="887"/>
      <c r="BA63" s="887"/>
      <c r="BB63" s="887"/>
      <c r="BC63" s="887"/>
      <c r="BD63" s="887"/>
      <c r="BE63" s="888"/>
      <c r="BF63" s="888"/>
      <c r="BG63" s="888"/>
      <c r="BH63" s="888"/>
      <c r="BI63" s="889"/>
      <c r="BJ63" s="890" t="s">
        <v>406</v>
      </c>
      <c r="BK63" s="891"/>
      <c r="BL63" s="891"/>
      <c r="BM63" s="891"/>
      <c r="BN63" s="892"/>
      <c r="BO63" s="265"/>
      <c r="BP63" s="265"/>
      <c r="BQ63" s="262">
        <v>57</v>
      </c>
      <c r="BR63" s="263"/>
      <c r="BS63" s="825"/>
      <c r="BT63" s="826"/>
      <c r="BU63" s="826"/>
      <c r="BV63" s="826"/>
      <c r="BW63" s="826"/>
      <c r="BX63" s="826"/>
      <c r="BY63" s="826"/>
      <c r="BZ63" s="826"/>
      <c r="CA63" s="826"/>
      <c r="CB63" s="826"/>
      <c r="CC63" s="826"/>
      <c r="CD63" s="826"/>
      <c r="CE63" s="826"/>
      <c r="CF63" s="826"/>
      <c r="CG63" s="827"/>
      <c r="CH63" s="797"/>
      <c r="CI63" s="798"/>
      <c r="CJ63" s="798"/>
      <c r="CK63" s="798"/>
      <c r="CL63" s="799"/>
      <c r="CM63" s="797"/>
      <c r="CN63" s="798"/>
      <c r="CO63" s="798"/>
      <c r="CP63" s="798"/>
      <c r="CQ63" s="799"/>
      <c r="CR63" s="797"/>
      <c r="CS63" s="798"/>
      <c r="CT63" s="798"/>
      <c r="CU63" s="798"/>
      <c r="CV63" s="799"/>
      <c r="CW63" s="797"/>
      <c r="CX63" s="798"/>
      <c r="CY63" s="798"/>
      <c r="CZ63" s="798"/>
      <c r="DA63" s="799"/>
      <c r="DB63" s="797"/>
      <c r="DC63" s="798"/>
      <c r="DD63" s="798"/>
      <c r="DE63" s="798"/>
      <c r="DF63" s="799"/>
      <c r="DG63" s="797"/>
      <c r="DH63" s="798"/>
      <c r="DI63" s="798"/>
      <c r="DJ63" s="798"/>
      <c r="DK63" s="799"/>
      <c r="DL63" s="797"/>
      <c r="DM63" s="798"/>
      <c r="DN63" s="798"/>
      <c r="DO63" s="798"/>
      <c r="DP63" s="799"/>
      <c r="DQ63" s="797"/>
      <c r="DR63" s="798"/>
      <c r="DS63" s="798"/>
      <c r="DT63" s="798"/>
      <c r="DU63" s="799"/>
      <c r="DV63" s="800"/>
      <c r="DW63" s="801"/>
      <c r="DX63" s="801"/>
      <c r="DY63" s="801"/>
      <c r="DZ63" s="802"/>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25"/>
      <c r="BT64" s="826"/>
      <c r="BU64" s="826"/>
      <c r="BV64" s="826"/>
      <c r="BW64" s="826"/>
      <c r="BX64" s="826"/>
      <c r="BY64" s="826"/>
      <c r="BZ64" s="826"/>
      <c r="CA64" s="826"/>
      <c r="CB64" s="826"/>
      <c r="CC64" s="826"/>
      <c r="CD64" s="826"/>
      <c r="CE64" s="826"/>
      <c r="CF64" s="826"/>
      <c r="CG64" s="827"/>
      <c r="CH64" s="797"/>
      <c r="CI64" s="798"/>
      <c r="CJ64" s="798"/>
      <c r="CK64" s="798"/>
      <c r="CL64" s="799"/>
      <c r="CM64" s="797"/>
      <c r="CN64" s="798"/>
      <c r="CO64" s="798"/>
      <c r="CP64" s="798"/>
      <c r="CQ64" s="799"/>
      <c r="CR64" s="797"/>
      <c r="CS64" s="798"/>
      <c r="CT64" s="798"/>
      <c r="CU64" s="798"/>
      <c r="CV64" s="799"/>
      <c r="CW64" s="797"/>
      <c r="CX64" s="798"/>
      <c r="CY64" s="798"/>
      <c r="CZ64" s="798"/>
      <c r="DA64" s="799"/>
      <c r="DB64" s="797"/>
      <c r="DC64" s="798"/>
      <c r="DD64" s="798"/>
      <c r="DE64" s="798"/>
      <c r="DF64" s="799"/>
      <c r="DG64" s="797"/>
      <c r="DH64" s="798"/>
      <c r="DI64" s="798"/>
      <c r="DJ64" s="798"/>
      <c r="DK64" s="799"/>
      <c r="DL64" s="797"/>
      <c r="DM64" s="798"/>
      <c r="DN64" s="798"/>
      <c r="DO64" s="798"/>
      <c r="DP64" s="799"/>
      <c r="DQ64" s="797"/>
      <c r="DR64" s="798"/>
      <c r="DS64" s="798"/>
      <c r="DT64" s="798"/>
      <c r="DU64" s="799"/>
      <c r="DV64" s="800"/>
      <c r="DW64" s="801"/>
      <c r="DX64" s="801"/>
      <c r="DY64" s="801"/>
      <c r="DZ64" s="802"/>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25"/>
      <c r="BT65" s="826"/>
      <c r="BU65" s="826"/>
      <c r="BV65" s="826"/>
      <c r="BW65" s="826"/>
      <c r="BX65" s="826"/>
      <c r="BY65" s="826"/>
      <c r="BZ65" s="826"/>
      <c r="CA65" s="826"/>
      <c r="CB65" s="826"/>
      <c r="CC65" s="826"/>
      <c r="CD65" s="826"/>
      <c r="CE65" s="826"/>
      <c r="CF65" s="826"/>
      <c r="CG65" s="827"/>
      <c r="CH65" s="797"/>
      <c r="CI65" s="798"/>
      <c r="CJ65" s="798"/>
      <c r="CK65" s="798"/>
      <c r="CL65" s="799"/>
      <c r="CM65" s="797"/>
      <c r="CN65" s="798"/>
      <c r="CO65" s="798"/>
      <c r="CP65" s="798"/>
      <c r="CQ65" s="799"/>
      <c r="CR65" s="797"/>
      <c r="CS65" s="798"/>
      <c r="CT65" s="798"/>
      <c r="CU65" s="798"/>
      <c r="CV65" s="799"/>
      <c r="CW65" s="797"/>
      <c r="CX65" s="798"/>
      <c r="CY65" s="798"/>
      <c r="CZ65" s="798"/>
      <c r="DA65" s="799"/>
      <c r="DB65" s="797"/>
      <c r="DC65" s="798"/>
      <c r="DD65" s="798"/>
      <c r="DE65" s="798"/>
      <c r="DF65" s="799"/>
      <c r="DG65" s="797"/>
      <c r="DH65" s="798"/>
      <c r="DI65" s="798"/>
      <c r="DJ65" s="798"/>
      <c r="DK65" s="799"/>
      <c r="DL65" s="797"/>
      <c r="DM65" s="798"/>
      <c r="DN65" s="798"/>
      <c r="DO65" s="798"/>
      <c r="DP65" s="799"/>
      <c r="DQ65" s="797"/>
      <c r="DR65" s="798"/>
      <c r="DS65" s="798"/>
      <c r="DT65" s="798"/>
      <c r="DU65" s="799"/>
      <c r="DV65" s="800"/>
      <c r="DW65" s="801"/>
      <c r="DX65" s="801"/>
      <c r="DY65" s="801"/>
      <c r="DZ65" s="802"/>
      <c r="EA65" s="246"/>
    </row>
    <row r="66" spans="1:131" s="247" customFormat="1" ht="26.25" customHeight="1">
      <c r="A66" s="791" t="s">
        <v>408</v>
      </c>
      <c r="B66" s="792"/>
      <c r="C66" s="792"/>
      <c r="D66" s="792"/>
      <c r="E66" s="792"/>
      <c r="F66" s="792"/>
      <c r="G66" s="792"/>
      <c r="H66" s="792"/>
      <c r="I66" s="792"/>
      <c r="J66" s="792"/>
      <c r="K66" s="792"/>
      <c r="L66" s="792"/>
      <c r="M66" s="792"/>
      <c r="N66" s="792"/>
      <c r="O66" s="792"/>
      <c r="P66" s="793"/>
      <c r="Q66" s="768" t="s">
        <v>409</v>
      </c>
      <c r="R66" s="769"/>
      <c r="S66" s="769"/>
      <c r="T66" s="769"/>
      <c r="U66" s="770"/>
      <c r="V66" s="768" t="s">
        <v>410</v>
      </c>
      <c r="W66" s="769"/>
      <c r="X66" s="769"/>
      <c r="Y66" s="769"/>
      <c r="Z66" s="770"/>
      <c r="AA66" s="768" t="s">
        <v>411</v>
      </c>
      <c r="AB66" s="769"/>
      <c r="AC66" s="769"/>
      <c r="AD66" s="769"/>
      <c r="AE66" s="770"/>
      <c r="AF66" s="911" t="s">
        <v>412</v>
      </c>
      <c r="AG66" s="861"/>
      <c r="AH66" s="861"/>
      <c r="AI66" s="861"/>
      <c r="AJ66" s="912"/>
      <c r="AK66" s="768" t="s">
        <v>413</v>
      </c>
      <c r="AL66" s="792"/>
      <c r="AM66" s="792"/>
      <c r="AN66" s="792"/>
      <c r="AO66" s="793"/>
      <c r="AP66" s="768" t="s">
        <v>414</v>
      </c>
      <c r="AQ66" s="769"/>
      <c r="AR66" s="769"/>
      <c r="AS66" s="769"/>
      <c r="AT66" s="770"/>
      <c r="AU66" s="768" t="s">
        <v>415</v>
      </c>
      <c r="AV66" s="769"/>
      <c r="AW66" s="769"/>
      <c r="AX66" s="769"/>
      <c r="AY66" s="770"/>
      <c r="AZ66" s="768" t="s">
        <v>370</v>
      </c>
      <c r="BA66" s="769"/>
      <c r="BB66" s="769"/>
      <c r="BC66" s="769"/>
      <c r="BD66" s="780"/>
      <c r="BE66" s="265"/>
      <c r="BF66" s="265"/>
      <c r="BG66" s="265"/>
      <c r="BH66" s="265"/>
      <c r="BI66" s="265"/>
      <c r="BJ66" s="265"/>
      <c r="BK66" s="265"/>
      <c r="BL66" s="265"/>
      <c r="BM66" s="265"/>
      <c r="BN66" s="265"/>
      <c r="BO66" s="265"/>
      <c r="BP66" s="265"/>
      <c r="BQ66" s="262">
        <v>60</v>
      </c>
      <c r="BR66" s="267"/>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0"/>
      <c r="DW66" s="901"/>
      <c r="DX66" s="901"/>
      <c r="DY66" s="901"/>
      <c r="DZ66" s="902"/>
      <c r="EA66" s="246"/>
    </row>
    <row r="67" spans="1:131" s="247" customFormat="1" ht="26.25" customHeight="1" thickBot="1">
      <c r="A67" s="794"/>
      <c r="B67" s="795"/>
      <c r="C67" s="795"/>
      <c r="D67" s="795"/>
      <c r="E67" s="795"/>
      <c r="F67" s="795"/>
      <c r="G67" s="795"/>
      <c r="H67" s="795"/>
      <c r="I67" s="795"/>
      <c r="J67" s="795"/>
      <c r="K67" s="795"/>
      <c r="L67" s="795"/>
      <c r="M67" s="795"/>
      <c r="N67" s="795"/>
      <c r="O67" s="795"/>
      <c r="P67" s="796"/>
      <c r="Q67" s="771"/>
      <c r="R67" s="772"/>
      <c r="S67" s="772"/>
      <c r="T67" s="772"/>
      <c r="U67" s="773"/>
      <c r="V67" s="771"/>
      <c r="W67" s="772"/>
      <c r="X67" s="772"/>
      <c r="Y67" s="772"/>
      <c r="Z67" s="773"/>
      <c r="AA67" s="771"/>
      <c r="AB67" s="772"/>
      <c r="AC67" s="772"/>
      <c r="AD67" s="772"/>
      <c r="AE67" s="773"/>
      <c r="AF67" s="913"/>
      <c r="AG67" s="864"/>
      <c r="AH67" s="864"/>
      <c r="AI67" s="864"/>
      <c r="AJ67" s="914"/>
      <c r="AK67" s="915"/>
      <c r="AL67" s="795"/>
      <c r="AM67" s="795"/>
      <c r="AN67" s="795"/>
      <c r="AO67" s="796"/>
      <c r="AP67" s="771"/>
      <c r="AQ67" s="772"/>
      <c r="AR67" s="772"/>
      <c r="AS67" s="772"/>
      <c r="AT67" s="773"/>
      <c r="AU67" s="771"/>
      <c r="AV67" s="772"/>
      <c r="AW67" s="772"/>
      <c r="AX67" s="772"/>
      <c r="AY67" s="773"/>
      <c r="AZ67" s="771"/>
      <c r="BA67" s="772"/>
      <c r="BB67" s="772"/>
      <c r="BC67" s="772"/>
      <c r="BD67" s="781"/>
      <c r="BE67" s="265"/>
      <c r="BF67" s="265"/>
      <c r="BG67" s="265"/>
      <c r="BH67" s="265"/>
      <c r="BI67" s="265"/>
      <c r="BJ67" s="265"/>
      <c r="BK67" s="265"/>
      <c r="BL67" s="265"/>
      <c r="BM67" s="265"/>
      <c r="BN67" s="265"/>
      <c r="BO67" s="265"/>
      <c r="BP67" s="265"/>
      <c r="BQ67" s="262">
        <v>61</v>
      </c>
      <c r="BR67" s="267"/>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0"/>
      <c r="DW67" s="901"/>
      <c r="DX67" s="901"/>
      <c r="DY67" s="901"/>
      <c r="DZ67" s="902"/>
      <c r="EA67" s="246"/>
    </row>
    <row r="68" spans="1:131" s="247" customFormat="1" ht="26.25" customHeight="1" thickTop="1">
      <c r="A68" s="258">
        <v>1</v>
      </c>
      <c r="B68" s="765" t="s">
        <v>579</v>
      </c>
      <c r="C68" s="766"/>
      <c r="D68" s="766"/>
      <c r="E68" s="766"/>
      <c r="F68" s="766"/>
      <c r="G68" s="766"/>
      <c r="H68" s="766"/>
      <c r="I68" s="766"/>
      <c r="J68" s="766"/>
      <c r="K68" s="766"/>
      <c r="L68" s="766"/>
      <c r="M68" s="766"/>
      <c r="N68" s="766"/>
      <c r="O68" s="766"/>
      <c r="P68" s="767"/>
      <c r="Q68" s="909">
        <v>2219</v>
      </c>
      <c r="R68" s="910"/>
      <c r="S68" s="910"/>
      <c r="T68" s="910"/>
      <c r="U68" s="910"/>
      <c r="V68" s="910">
        <v>1911</v>
      </c>
      <c r="W68" s="910"/>
      <c r="X68" s="910"/>
      <c r="Y68" s="910"/>
      <c r="Z68" s="910"/>
      <c r="AA68" s="910">
        <v>308</v>
      </c>
      <c r="AB68" s="910"/>
      <c r="AC68" s="910"/>
      <c r="AD68" s="910"/>
      <c r="AE68" s="910"/>
      <c r="AF68" s="910">
        <v>308</v>
      </c>
      <c r="AG68" s="910"/>
      <c r="AH68" s="910"/>
      <c r="AI68" s="910"/>
      <c r="AJ68" s="910"/>
      <c r="AK68" s="910">
        <v>128</v>
      </c>
      <c r="AL68" s="910"/>
      <c r="AM68" s="910"/>
      <c r="AN68" s="910"/>
      <c r="AO68" s="910"/>
      <c r="AP68" s="910">
        <v>3664</v>
      </c>
      <c r="AQ68" s="910"/>
      <c r="AR68" s="910"/>
      <c r="AS68" s="910"/>
      <c r="AT68" s="910"/>
      <c r="AU68" s="910">
        <v>812</v>
      </c>
      <c r="AV68" s="910"/>
      <c r="AW68" s="910"/>
      <c r="AX68" s="910"/>
      <c r="AY68" s="910"/>
      <c r="AZ68" s="918"/>
      <c r="BA68" s="918"/>
      <c r="BB68" s="918"/>
      <c r="BC68" s="918"/>
      <c r="BD68" s="919"/>
      <c r="BE68" s="265"/>
      <c r="BF68" s="265"/>
      <c r="BG68" s="265"/>
      <c r="BH68" s="265"/>
      <c r="BI68" s="265"/>
      <c r="BJ68" s="265"/>
      <c r="BK68" s="265"/>
      <c r="BL68" s="265"/>
      <c r="BM68" s="265"/>
      <c r="BN68" s="265"/>
      <c r="BO68" s="265"/>
      <c r="BP68" s="265"/>
      <c r="BQ68" s="262">
        <v>62</v>
      </c>
      <c r="BR68" s="267"/>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0"/>
      <c r="DW68" s="901"/>
      <c r="DX68" s="901"/>
      <c r="DY68" s="901"/>
      <c r="DZ68" s="902"/>
      <c r="EA68" s="246"/>
    </row>
    <row r="69" spans="1:131" s="247" customFormat="1" ht="26.25" customHeight="1">
      <c r="A69" s="261">
        <v>2</v>
      </c>
      <c r="B69" s="762" t="s">
        <v>580</v>
      </c>
      <c r="C69" s="763"/>
      <c r="D69" s="763"/>
      <c r="E69" s="763"/>
      <c r="F69" s="763"/>
      <c r="G69" s="763"/>
      <c r="H69" s="763"/>
      <c r="I69" s="763"/>
      <c r="J69" s="763"/>
      <c r="K69" s="763"/>
      <c r="L69" s="763"/>
      <c r="M69" s="763"/>
      <c r="N69" s="763"/>
      <c r="O69" s="763"/>
      <c r="P69" s="764"/>
      <c r="Q69" s="920">
        <v>667</v>
      </c>
      <c r="R69" s="879"/>
      <c r="S69" s="879"/>
      <c r="T69" s="879"/>
      <c r="U69" s="879"/>
      <c r="V69" s="879">
        <v>642</v>
      </c>
      <c r="W69" s="879"/>
      <c r="X69" s="879"/>
      <c r="Y69" s="879"/>
      <c r="Z69" s="879"/>
      <c r="AA69" s="921">
        <v>25</v>
      </c>
      <c r="AB69" s="922"/>
      <c r="AC69" s="922"/>
      <c r="AD69" s="922"/>
      <c r="AE69" s="878"/>
      <c r="AF69" s="879">
        <v>25</v>
      </c>
      <c r="AG69" s="879"/>
      <c r="AH69" s="879"/>
      <c r="AI69" s="879"/>
      <c r="AJ69" s="879"/>
      <c r="AK69" s="879">
        <v>57</v>
      </c>
      <c r="AL69" s="879"/>
      <c r="AM69" s="879"/>
      <c r="AN69" s="879"/>
      <c r="AO69" s="879"/>
      <c r="AP69" s="879">
        <v>461</v>
      </c>
      <c r="AQ69" s="879"/>
      <c r="AR69" s="879"/>
      <c r="AS69" s="879"/>
      <c r="AT69" s="879"/>
      <c r="AU69" s="879">
        <v>238</v>
      </c>
      <c r="AV69" s="879"/>
      <c r="AW69" s="879"/>
      <c r="AX69" s="879"/>
      <c r="AY69" s="879"/>
      <c r="AZ69" s="916"/>
      <c r="BA69" s="916"/>
      <c r="BB69" s="916"/>
      <c r="BC69" s="916"/>
      <c r="BD69" s="917"/>
      <c r="BE69" s="265"/>
      <c r="BF69" s="265"/>
      <c r="BG69" s="265"/>
      <c r="BH69" s="265"/>
      <c r="BI69" s="265"/>
      <c r="BJ69" s="265"/>
      <c r="BK69" s="265"/>
      <c r="BL69" s="265"/>
      <c r="BM69" s="265"/>
      <c r="BN69" s="265"/>
      <c r="BO69" s="265"/>
      <c r="BP69" s="265"/>
      <c r="BQ69" s="262">
        <v>63</v>
      </c>
      <c r="BR69" s="267"/>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0"/>
      <c r="DW69" s="901"/>
      <c r="DX69" s="901"/>
      <c r="DY69" s="901"/>
      <c r="DZ69" s="902"/>
      <c r="EA69" s="246"/>
    </row>
    <row r="70" spans="1:131" s="247" customFormat="1" ht="26.25" customHeight="1">
      <c r="A70" s="261">
        <v>3</v>
      </c>
      <c r="B70" s="762" t="s">
        <v>581</v>
      </c>
      <c r="C70" s="763"/>
      <c r="D70" s="763"/>
      <c r="E70" s="763"/>
      <c r="F70" s="763"/>
      <c r="G70" s="763"/>
      <c r="H70" s="763"/>
      <c r="I70" s="763"/>
      <c r="J70" s="763"/>
      <c r="K70" s="763"/>
      <c r="L70" s="763"/>
      <c r="M70" s="763"/>
      <c r="N70" s="763"/>
      <c r="O70" s="763"/>
      <c r="P70" s="764"/>
      <c r="Q70" s="920">
        <v>484</v>
      </c>
      <c r="R70" s="879"/>
      <c r="S70" s="879"/>
      <c r="T70" s="879"/>
      <c r="U70" s="879"/>
      <c r="V70" s="879">
        <v>453</v>
      </c>
      <c r="W70" s="879"/>
      <c r="X70" s="879"/>
      <c r="Y70" s="879"/>
      <c r="Z70" s="879"/>
      <c r="AA70" s="921">
        <v>30</v>
      </c>
      <c r="AB70" s="922"/>
      <c r="AC70" s="922"/>
      <c r="AD70" s="922"/>
      <c r="AE70" s="878"/>
      <c r="AF70" s="879">
        <v>30</v>
      </c>
      <c r="AG70" s="879"/>
      <c r="AH70" s="879"/>
      <c r="AI70" s="879"/>
      <c r="AJ70" s="879"/>
      <c r="AK70" s="879">
        <v>4</v>
      </c>
      <c r="AL70" s="879"/>
      <c r="AM70" s="879"/>
      <c r="AN70" s="879"/>
      <c r="AO70" s="879"/>
      <c r="AP70" s="879">
        <v>236</v>
      </c>
      <c r="AQ70" s="879"/>
      <c r="AR70" s="879"/>
      <c r="AS70" s="879"/>
      <c r="AT70" s="879"/>
      <c r="AU70" s="879">
        <v>66</v>
      </c>
      <c r="AV70" s="879"/>
      <c r="AW70" s="879"/>
      <c r="AX70" s="879"/>
      <c r="AY70" s="879"/>
      <c r="AZ70" s="916"/>
      <c r="BA70" s="916"/>
      <c r="BB70" s="916"/>
      <c r="BC70" s="916"/>
      <c r="BD70" s="917"/>
      <c r="BE70" s="265"/>
      <c r="BF70" s="265"/>
      <c r="BG70" s="265"/>
      <c r="BH70" s="265"/>
      <c r="BI70" s="265"/>
      <c r="BJ70" s="265"/>
      <c r="BK70" s="265"/>
      <c r="BL70" s="265"/>
      <c r="BM70" s="265"/>
      <c r="BN70" s="265"/>
      <c r="BO70" s="265"/>
      <c r="BP70" s="265"/>
      <c r="BQ70" s="262">
        <v>64</v>
      </c>
      <c r="BR70" s="267"/>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0"/>
      <c r="DW70" s="901"/>
      <c r="DX70" s="901"/>
      <c r="DY70" s="901"/>
      <c r="DZ70" s="902"/>
      <c r="EA70" s="246"/>
    </row>
    <row r="71" spans="1:131" s="247" customFormat="1" ht="26.25" customHeight="1">
      <c r="A71" s="261">
        <v>4</v>
      </c>
      <c r="B71" s="762" t="s">
        <v>582</v>
      </c>
      <c r="C71" s="763"/>
      <c r="D71" s="763"/>
      <c r="E71" s="763"/>
      <c r="F71" s="763"/>
      <c r="G71" s="763"/>
      <c r="H71" s="763"/>
      <c r="I71" s="763"/>
      <c r="J71" s="763"/>
      <c r="K71" s="763"/>
      <c r="L71" s="763"/>
      <c r="M71" s="763"/>
      <c r="N71" s="763"/>
      <c r="O71" s="763"/>
      <c r="P71" s="764"/>
      <c r="Q71" s="920">
        <v>26</v>
      </c>
      <c r="R71" s="879"/>
      <c r="S71" s="879"/>
      <c r="T71" s="879"/>
      <c r="U71" s="879"/>
      <c r="V71" s="879">
        <v>26</v>
      </c>
      <c r="W71" s="879"/>
      <c r="X71" s="879"/>
      <c r="Y71" s="879"/>
      <c r="Z71" s="879"/>
      <c r="AA71" s="921" t="s">
        <v>589</v>
      </c>
      <c r="AB71" s="922"/>
      <c r="AC71" s="922"/>
      <c r="AD71" s="922"/>
      <c r="AE71" s="878"/>
      <c r="AF71" s="879" t="s">
        <v>513</v>
      </c>
      <c r="AG71" s="879"/>
      <c r="AH71" s="879"/>
      <c r="AI71" s="879"/>
      <c r="AJ71" s="879"/>
      <c r="AK71" s="879">
        <v>10</v>
      </c>
      <c r="AL71" s="879"/>
      <c r="AM71" s="879"/>
      <c r="AN71" s="879"/>
      <c r="AO71" s="879"/>
      <c r="AP71" s="879" t="s">
        <v>591</v>
      </c>
      <c r="AQ71" s="879"/>
      <c r="AR71" s="879"/>
      <c r="AS71" s="879"/>
      <c r="AT71" s="879"/>
      <c r="AU71" s="879" t="s">
        <v>590</v>
      </c>
      <c r="AV71" s="879"/>
      <c r="AW71" s="879"/>
      <c r="AX71" s="879"/>
      <c r="AY71" s="879"/>
      <c r="AZ71" s="916"/>
      <c r="BA71" s="916"/>
      <c r="BB71" s="916"/>
      <c r="BC71" s="916"/>
      <c r="BD71" s="917"/>
      <c r="BE71" s="265"/>
      <c r="BF71" s="265"/>
      <c r="BG71" s="265"/>
      <c r="BH71" s="265"/>
      <c r="BI71" s="265"/>
      <c r="BJ71" s="265"/>
      <c r="BK71" s="265"/>
      <c r="BL71" s="265"/>
      <c r="BM71" s="265"/>
      <c r="BN71" s="265"/>
      <c r="BO71" s="265"/>
      <c r="BP71" s="265"/>
      <c r="BQ71" s="262">
        <v>65</v>
      </c>
      <c r="BR71" s="267"/>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0"/>
      <c r="DW71" s="901"/>
      <c r="DX71" s="901"/>
      <c r="DY71" s="901"/>
      <c r="DZ71" s="902"/>
      <c r="EA71" s="246"/>
    </row>
    <row r="72" spans="1:131" s="247" customFormat="1" ht="26.25" customHeight="1">
      <c r="A72" s="261">
        <v>5</v>
      </c>
      <c r="B72" s="762" t="s">
        <v>583</v>
      </c>
      <c r="C72" s="763"/>
      <c r="D72" s="763"/>
      <c r="E72" s="763"/>
      <c r="F72" s="763"/>
      <c r="G72" s="763"/>
      <c r="H72" s="763"/>
      <c r="I72" s="763"/>
      <c r="J72" s="763"/>
      <c r="K72" s="763"/>
      <c r="L72" s="763"/>
      <c r="M72" s="763"/>
      <c r="N72" s="763"/>
      <c r="O72" s="763"/>
      <c r="P72" s="764"/>
      <c r="Q72" s="920">
        <v>14</v>
      </c>
      <c r="R72" s="879"/>
      <c r="S72" s="879"/>
      <c r="T72" s="879"/>
      <c r="U72" s="879"/>
      <c r="V72" s="879">
        <v>10</v>
      </c>
      <c r="W72" s="879"/>
      <c r="X72" s="879"/>
      <c r="Y72" s="879"/>
      <c r="Z72" s="879"/>
      <c r="AA72" s="921">
        <v>5</v>
      </c>
      <c r="AB72" s="922"/>
      <c r="AC72" s="922"/>
      <c r="AD72" s="922"/>
      <c r="AE72" s="878"/>
      <c r="AF72" s="879">
        <v>5</v>
      </c>
      <c r="AG72" s="879"/>
      <c r="AH72" s="879"/>
      <c r="AI72" s="879"/>
      <c r="AJ72" s="879"/>
      <c r="AK72" s="879" t="s">
        <v>589</v>
      </c>
      <c r="AL72" s="879"/>
      <c r="AM72" s="879"/>
      <c r="AN72" s="879"/>
      <c r="AO72" s="879"/>
      <c r="AP72" s="879" t="s">
        <v>591</v>
      </c>
      <c r="AQ72" s="879"/>
      <c r="AR72" s="879"/>
      <c r="AS72" s="879"/>
      <c r="AT72" s="879"/>
      <c r="AU72" s="879" t="s">
        <v>590</v>
      </c>
      <c r="AV72" s="879"/>
      <c r="AW72" s="879"/>
      <c r="AX72" s="879"/>
      <c r="AY72" s="879"/>
      <c r="AZ72" s="916"/>
      <c r="BA72" s="916"/>
      <c r="BB72" s="916"/>
      <c r="BC72" s="916"/>
      <c r="BD72" s="917"/>
      <c r="BE72" s="265"/>
      <c r="BF72" s="265"/>
      <c r="BG72" s="265"/>
      <c r="BH72" s="265"/>
      <c r="BI72" s="265"/>
      <c r="BJ72" s="265"/>
      <c r="BK72" s="265"/>
      <c r="BL72" s="265"/>
      <c r="BM72" s="265"/>
      <c r="BN72" s="265"/>
      <c r="BO72" s="265"/>
      <c r="BP72" s="265"/>
      <c r="BQ72" s="262">
        <v>66</v>
      </c>
      <c r="BR72" s="267"/>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0"/>
      <c r="DW72" s="901"/>
      <c r="DX72" s="901"/>
      <c r="DY72" s="901"/>
      <c r="DZ72" s="902"/>
      <c r="EA72" s="246"/>
    </row>
    <row r="73" spans="1:131" s="247" customFormat="1" ht="26.25" customHeight="1">
      <c r="A73" s="261">
        <v>6</v>
      </c>
      <c r="B73" s="762" t="s">
        <v>584</v>
      </c>
      <c r="C73" s="763"/>
      <c r="D73" s="763"/>
      <c r="E73" s="763"/>
      <c r="F73" s="763"/>
      <c r="G73" s="763"/>
      <c r="H73" s="763"/>
      <c r="I73" s="763"/>
      <c r="J73" s="763"/>
      <c r="K73" s="763"/>
      <c r="L73" s="763"/>
      <c r="M73" s="763"/>
      <c r="N73" s="763"/>
      <c r="O73" s="763"/>
      <c r="P73" s="764"/>
      <c r="Q73" s="920">
        <v>35</v>
      </c>
      <c r="R73" s="879"/>
      <c r="S73" s="879"/>
      <c r="T73" s="879"/>
      <c r="U73" s="879"/>
      <c r="V73" s="879">
        <v>34</v>
      </c>
      <c r="W73" s="879"/>
      <c r="X73" s="879"/>
      <c r="Y73" s="879"/>
      <c r="Z73" s="879"/>
      <c r="AA73" s="921">
        <v>1</v>
      </c>
      <c r="AB73" s="922"/>
      <c r="AC73" s="922"/>
      <c r="AD73" s="922"/>
      <c r="AE73" s="878"/>
      <c r="AF73" s="879">
        <v>1</v>
      </c>
      <c r="AG73" s="879"/>
      <c r="AH73" s="879"/>
      <c r="AI73" s="879"/>
      <c r="AJ73" s="879"/>
      <c r="AK73" s="879">
        <v>2</v>
      </c>
      <c r="AL73" s="879"/>
      <c r="AM73" s="879"/>
      <c r="AN73" s="879"/>
      <c r="AO73" s="879"/>
      <c r="AP73" s="879" t="s">
        <v>590</v>
      </c>
      <c r="AQ73" s="879"/>
      <c r="AR73" s="879"/>
      <c r="AS73" s="879"/>
      <c r="AT73" s="879"/>
      <c r="AU73" s="879" t="s">
        <v>590</v>
      </c>
      <c r="AV73" s="879"/>
      <c r="AW73" s="879"/>
      <c r="AX73" s="879"/>
      <c r="AY73" s="879"/>
      <c r="AZ73" s="916"/>
      <c r="BA73" s="916"/>
      <c r="BB73" s="916"/>
      <c r="BC73" s="916"/>
      <c r="BD73" s="917"/>
      <c r="BE73" s="265"/>
      <c r="BF73" s="265"/>
      <c r="BG73" s="265"/>
      <c r="BH73" s="265"/>
      <c r="BI73" s="265"/>
      <c r="BJ73" s="265"/>
      <c r="BK73" s="265"/>
      <c r="BL73" s="265"/>
      <c r="BM73" s="265"/>
      <c r="BN73" s="265"/>
      <c r="BO73" s="265"/>
      <c r="BP73" s="265"/>
      <c r="BQ73" s="262">
        <v>67</v>
      </c>
      <c r="BR73" s="267"/>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0"/>
      <c r="DW73" s="901"/>
      <c r="DX73" s="901"/>
      <c r="DY73" s="901"/>
      <c r="DZ73" s="902"/>
      <c r="EA73" s="246"/>
    </row>
    <row r="74" spans="1:131" s="247" customFormat="1" ht="26.25" customHeight="1">
      <c r="A74" s="261">
        <v>7</v>
      </c>
      <c r="B74" s="762" t="s">
        <v>585</v>
      </c>
      <c r="C74" s="763"/>
      <c r="D74" s="763"/>
      <c r="E74" s="763"/>
      <c r="F74" s="763"/>
      <c r="G74" s="763"/>
      <c r="H74" s="763"/>
      <c r="I74" s="763"/>
      <c r="J74" s="763"/>
      <c r="K74" s="763"/>
      <c r="L74" s="763"/>
      <c r="M74" s="763"/>
      <c r="N74" s="763"/>
      <c r="O74" s="763"/>
      <c r="P74" s="764"/>
      <c r="Q74" s="920">
        <v>547</v>
      </c>
      <c r="R74" s="879"/>
      <c r="S74" s="879"/>
      <c r="T74" s="879"/>
      <c r="U74" s="879"/>
      <c r="V74" s="879">
        <v>544</v>
      </c>
      <c r="W74" s="879"/>
      <c r="X74" s="879"/>
      <c r="Y74" s="879"/>
      <c r="Z74" s="879"/>
      <c r="AA74" s="921">
        <v>3</v>
      </c>
      <c r="AB74" s="922"/>
      <c r="AC74" s="922"/>
      <c r="AD74" s="922"/>
      <c r="AE74" s="878"/>
      <c r="AF74" s="879">
        <v>3</v>
      </c>
      <c r="AG74" s="879"/>
      <c r="AH74" s="879"/>
      <c r="AI74" s="879"/>
      <c r="AJ74" s="879"/>
      <c r="AK74" s="879">
        <v>265</v>
      </c>
      <c r="AL74" s="879"/>
      <c r="AM74" s="879"/>
      <c r="AN74" s="879"/>
      <c r="AO74" s="879"/>
      <c r="AP74" s="879" t="s">
        <v>590</v>
      </c>
      <c r="AQ74" s="879"/>
      <c r="AR74" s="879"/>
      <c r="AS74" s="879"/>
      <c r="AT74" s="879"/>
      <c r="AU74" s="879" t="s">
        <v>590</v>
      </c>
      <c r="AV74" s="879"/>
      <c r="AW74" s="879"/>
      <c r="AX74" s="879"/>
      <c r="AY74" s="879"/>
      <c r="AZ74" s="916"/>
      <c r="BA74" s="916"/>
      <c r="BB74" s="916"/>
      <c r="BC74" s="916"/>
      <c r="BD74" s="917"/>
      <c r="BE74" s="265"/>
      <c r="BF74" s="265"/>
      <c r="BG74" s="265"/>
      <c r="BH74" s="265"/>
      <c r="BI74" s="265"/>
      <c r="BJ74" s="265"/>
      <c r="BK74" s="265"/>
      <c r="BL74" s="265"/>
      <c r="BM74" s="265"/>
      <c r="BN74" s="265"/>
      <c r="BO74" s="265"/>
      <c r="BP74" s="265"/>
      <c r="BQ74" s="262">
        <v>68</v>
      </c>
      <c r="BR74" s="267"/>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0"/>
      <c r="DW74" s="901"/>
      <c r="DX74" s="901"/>
      <c r="DY74" s="901"/>
      <c r="DZ74" s="902"/>
      <c r="EA74" s="246"/>
    </row>
    <row r="75" spans="1:131" s="247" customFormat="1" ht="26.25" customHeight="1">
      <c r="A75" s="261">
        <v>8</v>
      </c>
      <c r="B75" s="762" t="s">
        <v>586</v>
      </c>
      <c r="C75" s="763"/>
      <c r="D75" s="763"/>
      <c r="E75" s="763"/>
      <c r="F75" s="763"/>
      <c r="G75" s="763"/>
      <c r="H75" s="763"/>
      <c r="I75" s="763"/>
      <c r="J75" s="763"/>
      <c r="K75" s="763"/>
      <c r="L75" s="763"/>
      <c r="M75" s="763"/>
      <c r="N75" s="763"/>
      <c r="O75" s="763"/>
      <c r="P75" s="764"/>
      <c r="Q75" s="923">
        <v>36</v>
      </c>
      <c r="R75" s="922"/>
      <c r="S75" s="922"/>
      <c r="T75" s="922"/>
      <c r="U75" s="878"/>
      <c r="V75" s="921">
        <v>32</v>
      </c>
      <c r="W75" s="922"/>
      <c r="X75" s="922"/>
      <c r="Y75" s="922"/>
      <c r="Z75" s="878"/>
      <c r="AA75" s="921">
        <v>4</v>
      </c>
      <c r="AB75" s="922"/>
      <c r="AC75" s="922"/>
      <c r="AD75" s="922"/>
      <c r="AE75" s="878"/>
      <c r="AF75" s="921">
        <v>4</v>
      </c>
      <c r="AG75" s="922"/>
      <c r="AH75" s="922"/>
      <c r="AI75" s="922"/>
      <c r="AJ75" s="878"/>
      <c r="AK75" s="921" t="s">
        <v>590</v>
      </c>
      <c r="AL75" s="922"/>
      <c r="AM75" s="922"/>
      <c r="AN75" s="922"/>
      <c r="AO75" s="878"/>
      <c r="AP75" s="921" t="s">
        <v>590</v>
      </c>
      <c r="AQ75" s="922"/>
      <c r="AR75" s="922"/>
      <c r="AS75" s="922"/>
      <c r="AT75" s="878"/>
      <c r="AU75" s="921" t="s">
        <v>590</v>
      </c>
      <c r="AV75" s="922"/>
      <c r="AW75" s="922"/>
      <c r="AX75" s="922"/>
      <c r="AY75" s="878"/>
      <c r="AZ75" s="916"/>
      <c r="BA75" s="916"/>
      <c r="BB75" s="916"/>
      <c r="BC75" s="916"/>
      <c r="BD75" s="917"/>
      <c r="BE75" s="265"/>
      <c r="BF75" s="265"/>
      <c r="BG75" s="265"/>
      <c r="BH75" s="265"/>
      <c r="BI75" s="265"/>
      <c r="BJ75" s="265"/>
      <c r="BK75" s="265"/>
      <c r="BL75" s="265"/>
      <c r="BM75" s="265"/>
      <c r="BN75" s="265"/>
      <c r="BO75" s="265"/>
      <c r="BP75" s="265"/>
      <c r="BQ75" s="262">
        <v>69</v>
      </c>
      <c r="BR75" s="267"/>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0"/>
      <c r="DW75" s="901"/>
      <c r="DX75" s="901"/>
      <c r="DY75" s="901"/>
      <c r="DZ75" s="902"/>
      <c r="EA75" s="246"/>
    </row>
    <row r="76" spans="1:131" s="247" customFormat="1" ht="26.25" customHeight="1">
      <c r="A76" s="261">
        <v>9</v>
      </c>
      <c r="B76" s="762" t="s">
        <v>587</v>
      </c>
      <c r="C76" s="763"/>
      <c r="D76" s="763"/>
      <c r="E76" s="763"/>
      <c r="F76" s="763"/>
      <c r="G76" s="763"/>
      <c r="H76" s="763"/>
      <c r="I76" s="763"/>
      <c r="J76" s="763"/>
      <c r="K76" s="763"/>
      <c r="L76" s="763"/>
      <c r="M76" s="763"/>
      <c r="N76" s="763"/>
      <c r="O76" s="763"/>
      <c r="P76" s="764"/>
      <c r="Q76" s="923">
        <v>78</v>
      </c>
      <c r="R76" s="922"/>
      <c r="S76" s="922"/>
      <c r="T76" s="922"/>
      <c r="U76" s="878"/>
      <c r="V76" s="921">
        <v>74</v>
      </c>
      <c r="W76" s="922"/>
      <c r="X76" s="922"/>
      <c r="Y76" s="922"/>
      <c r="Z76" s="878"/>
      <c r="AA76" s="921">
        <v>4</v>
      </c>
      <c r="AB76" s="922"/>
      <c r="AC76" s="922"/>
      <c r="AD76" s="922"/>
      <c r="AE76" s="878"/>
      <c r="AF76" s="921">
        <v>4</v>
      </c>
      <c r="AG76" s="922"/>
      <c r="AH76" s="922"/>
      <c r="AI76" s="922"/>
      <c r="AJ76" s="878"/>
      <c r="AK76" s="921">
        <v>2</v>
      </c>
      <c r="AL76" s="922"/>
      <c r="AM76" s="922"/>
      <c r="AN76" s="922"/>
      <c r="AO76" s="878"/>
      <c r="AP76" s="921" t="s">
        <v>590</v>
      </c>
      <c r="AQ76" s="922"/>
      <c r="AR76" s="922"/>
      <c r="AS76" s="922"/>
      <c r="AT76" s="878"/>
      <c r="AU76" s="921" t="s">
        <v>591</v>
      </c>
      <c r="AV76" s="922"/>
      <c r="AW76" s="922"/>
      <c r="AX76" s="922"/>
      <c r="AY76" s="878"/>
      <c r="AZ76" s="916"/>
      <c r="BA76" s="916"/>
      <c r="BB76" s="916"/>
      <c r="BC76" s="916"/>
      <c r="BD76" s="917"/>
      <c r="BE76" s="265"/>
      <c r="BF76" s="265"/>
      <c r="BG76" s="265"/>
      <c r="BH76" s="265"/>
      <c r="BI76" s="265"/>
      <c r="BJ76" s="265"/>
      <c r="BK76" s="265"/>
      <c r="BL76" s="265"/>
      <c r="BM76" s="265"/>
      <c r="BN76" s="265"/>
      <c r="BO76" s="265"/>
      <c r="BP76" s="265"/>
      <c r="BQ76" s="262">
        <v>70</v>
      </c>
      <c r="BR76" s="267"/>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0"/>
      <c r="DW76" s="901"/>
      <c r="DX76" s="901"/>
      <c r="DY76" s="901"/>
      <c r="DZ76" s="902"/>
      <c r="EA76" s="246"/>
    </row>
    <row r="77" spans="1:131" s="247" customFormat="1" ht="26.25" customHeight="1">
      <c r="A77" s="261">
        <v>10</v>
      </c>
      <c r="B77" s="762" t="s">
        <v>588</v>
      </c>
      <c r="C77" s="763"/>
      <c r="D77" s="763"/>
      <c r="E77" s="763"/>
      <c r="F77" s="763"/>
      <c r="G77" s="763"/>
      <c r="H77" s="763"/>
      <c r="I77" s="763"/>
      <c r="J77" s="763"/>
      <c r="K77" s="763"/>
      <c r="L77" s="763"/>
      <c r="M77" s="763"/>
      <c r="N77" s="763"/>
      <c r="O77" s="763"/>
      <c r="P77" s="764"/>
      <c r="Q77" s="923">
        <v>238631</v>
      </c>
      <c r="R77" s="922"/>
      <c r="S77" s="922"/>
      <c r="T77" s="922"/>
      <c r="U77" s="878"/>
      <c r="V77" s="921">
        <v>233551</v>
      </c>
      <c r="W77" s="922"/>
      <c r="X77" s="922"/>
      <c r="Y77" s="922"/>
      <c r="Z77" s="878"/>
      <c r="AA77" s="921">
        <f>+Q77-V77</f>
        <v>5080</v>
      </c>
      <c r="AB77" s="922"/>
      <c r="AC77" s="922"/>
      <c r="AD77" s="922"/>
      <c r="AE77" s="878"/>
      <c r="AF77" s="921">
        <v>5080</v>
      </c>
      <c r="AG77" s="922"/>
      <c r="AH77" s="922"/>
      <c r="AI77" s="922"/>
      <c r="AJ77" s="878"/>
      <c r="AK77" s="921">
        <v>0</v>
      </c>
      <c r="AL77" s="922"/>
      <c r="AM77" s="922"/>
      <c r="AN77" s="922"/>
      <c r="AO77" s="878"/>
      <c r="AP77" s="921" t="s">
        <v>591</v>
      </c>
      <c r="AQ77" s="922"/>
      <c r="AR77" s="922"/>
      <c r="AS77" s="922"/>
      <c r="AT77" s="878"/>
      <c r="AU77" s="921" t="s">
        <v>591</v>
      </c>
      <c r="AV77" s="922"/>
      <c r="AW77" s="922"/>
      <c r="AX77" s="922"/>
      <c r="AY77" s="878"/>
      <c r="AZ77" s="916"/>
      <c r="BA77" s="916"/>
      <c r="BB77" s="916"/>
      <c r="BC77" s="916"/>
      <c r="BD77" s="917"/>
      <c r="BE77" s="265"/>
      <c r="BF77" s="265"/>
      <c r="BG77" s="265"/>
      <c r="BH77" s="265"/>
      <c r="BI77" s="265"/>
      <c r="BJ77" s="265"/>
      <c r="BK77" s="265"/>
      <c r="BL77" s="265"/>
      <c r="BM77" s="265"/>
      <c r="BN77" s="265"/>
      <c r="BO77" s="265"/>
      <c r="BP77" s="265"/>
      <c r="BQ77" s="262">
        <v>71</v>
      </c>
      <c r="BR77" s="267"/>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0"/>
      <c r="DW77" s="901"/>
      <c r="DX77" s="901"/>
      <c r="DY77" s="901"/>
      <c r="DZ77" s="902"/>
      <c r="EA77" s="246"/>
    </row>
    <row r="78" spans="1:131" s="247" customFormat="1" ht="26.25" customHeight="1">
      <c r="A78" s="261">
        <v>11</v>
      </c>
      <c r="B78" s="762"/>
      <c r="C78" s="763"/>
      <c r="D78" s="763"/>
      <c r="E78" s="763"/>
      <c r="F78" s="763"/>
      <c r="G78" s="763"/>
      <c r="H78" s="763"/>
      <c r="I78" s="763"/>
      <c r="J78" s="763"/>
      <c r="K78" s="763"/>
      <c r="L78" s="763"/>
      <c r="M78" s="763"/>
      <c r="N78" s="763"/>
      <c r="O78" s="763"/>
      <c r="P78" s="764"/>
      <c r="Q78" s="920"/>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16"/>
      <c r="BA78" s="916"/>
      <c r="BB78" s="916"/>
      <c r="BC78" s="916"/>
      <c r="BD78" s="917"/>
      <c r="BE78" s="265"/>
      <c r="BF78" s="265"/>
      <c r="BG78" s="265"/>
      <c r="BH78" s="265"/>
      <c r="BI78" s="265"/>
      <c r="BJ78" s="268"/>
      <c r="BK78" s="268"/>
      <c r="BL78" s="268"/>
      <c r="BM78" s="268"/>
      <c r="BN78" s="268"/>
      <c r="BO78" s="265"/>
      <c r="BP78" s="265"/>
      <c r="BQ78" s="262">
        <v>72</v>
      </c>
      <c r="BR78" s="267"/>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0"/>
      <c r="DW78" s="901"/>
      <c r="DX78" s="901"/>
      <c r="DY78" s="901"/>
      <c r="DZ78" s="902"/>
      <c r="EA78" s="246"/>
    </row>
    <row r="79" spans="1:131" s="247" customFormat="1" ht="26.25" customHeight="1">
      <c r="A79" s="261">
        <v>12</v>
      </c>
      <c r="B79" s="762"/>
      <c r="C79" s="763"/>
      <c r="D79" s="763"/>
      <c r="E79" s="763"/>
      <c r="F79" s="763"/>
      <c r="G79" s="763"/>
      <c r="H79" s="763"/>
      <c r="I79" s="763"/>
      <c r="J79" s="763"/>
      <c r="K79" s="763"/>
      <c r="L79" s="763"/>
      <c r="M79" s="763"/>
      <c r="N79" s="763"/>
      <c r="O79" s="763"/>
      <c r="P79" s="764"/>
      <c r="Q79" s="920"/>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16"/>
      <c r="BA79" s="916"/>
      <c r="BB79" s="916"/>
      <c r="BC79" s="916"/>
      <c r="BD79" s="917"/>
      <c r="BE79" s="265"/>
      <c r="BF79" s="265"/>
      <c r="BG79" s="265"/>
      <c r="BH79" s="265"/>
      <c r="BI79" s="265"/>
      <c r="BJ79" s="268"/>
      <c r="BK79" s="268"/>
      <c r="BL79" s="268"/>
      <c r="BM79" s="268"/>
      <c r="BN79" s="268"/>
      <c r="BO79" s="265"/>
      <c r="BP79" s="265"/>
      <c r="BQ79" s="262">
        <v>73</v>
      </c>
      <c r="BR79" s="267"/>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0"/>
      <c r="DW79" s="901"/>
      <c r="DX79" s="901"/>
      <c r="DY79" s="901"/>
      <c r="DZ79" s="902"/>
      <c r="EA79" s="246"/>
    </row>
    <row r="80" spans="1:131" s="247" customFormat="1" ht="26.25" customHeight="1">
      <c r="A80" s="261">
        <v>13</v>
      </c>
      <c r="B80" s="762"/>
      <c r="C80" s="763"/>
      <c r="D80" s="763"/>
      <c r="E80" s="763"/>
      <c r="F80" s="763"/>
      <c r="G80" s="763"/>
      <c r="H80" s="763"/>
      <c r="I80" s="763"/>
      <c r="J80" s="763"/>
      <c r="K80" s="763"/>
      <c r="L80" s="763"/>
      <c r="M80" s="763"/>
      <c r="N80" s="763"/>
      <c r="O80" s="763"/>
      <c r="P80" s="764"/>
      <c r="Q80" s="920"/>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16"/>
      <c r="BA80" s="916"/>
      <c r="BB80" s="916"/>
      <c r="BC80" s="916"/>
      <c r="BD80" s="917"/>
      <c r="BE80" s="265"/>
      <c r="BF80" s="265"/>
      <c r="BG80" s="265"/>
      <c r="BH80" s="265"/>
      <c r="BI80" s="265"/>
      <c r="BJ80" s="265"/>
      <c r="BK80" s="265"/>
      <c r="BL80" s="265"/>
      <c r="BM80" s="265"/>
      <c r="BN80" s="265"/>
      <c r="BO80" s="265"/>
      <c r="BP80" s="265"/>
      <c r="BQ80" s="262">
        <v>74</v>
      </c>
      <c r="BR80" s="267"/>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0"/>
      <c r="DW80" s="901"/>
      <c r="DX80" s="901"/>
      <c r="DY80" s="901"/>
      <c r="DZ80" s="902"/>
      <c r="EA80" s="246"/>
    </row>
    <row r="81" spans="1:131" s="247" customFormat="1" ht="26.25" customHeight="1">
      <c r="A81" s="261">
        <v>14</v>
      </c>
      <c r="B81" s="762"/>
      <c r="C81" s="763"/>
      <c r="D81" s="763"/>
      <c r="E81" s="763"/>
      <c r="F81" s="763"/>
      <c r="G81" s="763"/>
      <c r="H81" s="763"/>
      <c r="I81" s="763"/>
      <c r="J81" s="763"/>
      <c r="K81" s="763"/>
      <c r="L81" s="763"/>
      <c r="M81" s="763"/>
      <c r="N81" s="763"/>
      <c r="O81" s="763"/>
      <c r="P81" s="764"/>
      <c r="Q81" s="920"/>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16"/>
      <c r="BA81" s="916"/>
      <c r="BB81" s="916"/>
      <c r="BC81" s="916"/>
      <c r="BD81" s="917"/>
      <c r="BE81" s="265"/>
      <c r="BF81" s="265"/>
      <c r="BG81" s="265"/>
      <c r="BH81" s="265"/>
      <c r="BI81" s="265"/>
      <c r="BJ81" s="265"/>
      <c r="BK81" s="265"/>
      <c r="BL81" s="265"/>
      <c r="BM81" s="265"/>
      <c r="BN81" s="265"/>
      <c r="BO81" s="265"/>
      <c r="BP81" s="265"/>
      <c r="BQ81" s="262">
        <v>75</v>
      </c>
      <c r="BR81" s="267"/>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0"/>
      <c r="DW81" s="901"/>
      <c r="DX81" s="901"/>
      <c r="DY81" s="901"/>
      <c r="DZ81" s="902"/>
      <c r="EA81" s="246"/>
    </row>
    <row r="82" spans="1:131" s="247" customFormat="1" ht="26.25" customHeight="1">
      <c r="A82" s="261">
        <v>15</v>
      </c>
      <c r="B82" s="762"/>
      <c r="C82" s="763"/>
      <c r="D82" s="763"/>
      <c r="E82" s="763"/>
      <c r="F82" s="763"/>
      <c r="G82" s="763"/>
      <c r="H82" s="763"/>
      <c r="I82" s="763"/>
      <c r="J82" s="763"/>
      <c r="K82" s="763"/>
      <c r="L82" s="763"/>
      <c r="M82" s="763"/>
      <c r="N82" s="763"/>
      <c r="O82" s="763"/>
      <c r="P82" s="764"/>
      <c r="Q82" s="920"/>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16"/>
      <c r="BA82" s="916"/>
      <c r="BB82" s="916"/>
      <c r="BC82" s="916"/>
      <c r="BD82" s="917"/>
      <c r="BE82" s="265"/>
      <c r="BF82" s="265"/>
      <c r="BG82" s="265"/>
      <c r="BH82" s="265"/>
      <c r="BI82" s="265"/>
      <c r="BJ82" s="265"/>
      <c r="BK82" s="265"/>
      <c r="BL82" s="265"/>
      <c r="BM82" s="265"/>
      <c r="BN82" s="265"/>
      <c r="BO82" s="265"/>
      <c r="BP82" s="265"/>
      <c r="BQ82" s="262">
        <v>76</v>
      </c>
      <c r="BR82" s="267"/>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0"/>
      <c r="DW82" s="901"/>
      <c r="DX82" s="901"/>
      <c r="DY82" s="901"/>
      <c r="DZ82" s="902"/>
      <c r="EA82" s="246"/>
    </row>
    <row r="83" spans="1:131" s="247" customFormat="1" ht="26.25" customHeight="1">
      <c r="A83" s="261">
        <v>16</v>
      </c>
      <c r="B83" s="762"/>
      <c r="C83" s="763"/>
      <c r="D83" s="763"/>
      <c r="E83" s="763"/>
      <c r="F83" s="763"/>
      <c r="G83" s="763"/>
      <c r="H83" s="763"/>
      <c r="I83" s="763"/>
      <c r="J83" s="763"/>
      <c r="K83" s="763"/>
      <c r="L83" s="763"/>
      <c r="M83" s="763"/>
      <c r="N83" s="763"/>
      <c r="O83" s="763"/>
      <c r="P83" s="764"/>
      <c r="Q83" s="920"/>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16"/>
      <c r="BA83" s="916"/>
      <c r="BB83" s="916"/>
      <c r="BC83" s="916"/>
      <c r="BD83" s="917"/>
      <c r="BE83" s="265"/>
      <c r="BF83" s="265"/>
      <c r="BG83" s="265"/>
      <c r="BH83" s="265"/>
      <c r="BI83" s="265"/>
      <c r="BJ83" s="265"/>
      <c r="BK83" s="265"/>
      <c r="BL83" s="265"/>
      <c r="BM83" s="265"/>
      <c r="BN83" s="265"/>
      <c r="BO83" s="265"/>
      <c r="BP83" s="265"/>
      <c r="BQ83" s="262">
        <v>77</v>
      </c>
      <c r="BR83" s="267"/>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0"/>
      <c r="DW83" s="901"/>
      <c r="DX83" s="901"/>
      <c r="DY83" s="901"/>
      <c r="DZ83" s="902"/>
      <c r="EA83" s="246"/>
    </row>
    <row r="84" spans="1:131" s="247" customFormat="1" ht="26.25" customHeight="1">
      <c r="A84" s="261">
        <v>17</v>
      </c>
      <c r="B84" s="762"/>
      <c r="C84" s="763"/>
      <c r="D84" s="763"/>
      <c r="E84" s="763"/>
      <c r="F84" s="763"/>
      <c r="G84" s="763"/>
      <c r="H84" s="763"/>
      <c r="I84" s="763"/>
      <c r="J84" s="763"/>
      <c r="K84" s="763"/>
      <c r="L84" s="763"/>
      <c r="M84" s="763"/>
      <c r="N84" s="763"/>
      <c r="O84" s="763"/>
      <c r="P84" s="764"/>
      <c r="Q84" s="920"/>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16"/>
      <c r="BA84" s="916"/>
      <c r="BB84" s="916"/>
      <c r="BC84" s="916"/>
      <c r="BD84" s="917"/>
      <c r="BE84" s="265"/>
      <c r="BF84" s="265"/>
      <c r="BG84" s="265"/>
      <c r="BH84" s="265"/>
      <c r="BI84" s="265"/>
      <c r="BJ84" s="265"/>
      <c r="BK84" s="265"/>
      <c r="BL84" s="265"/>
      <c r="BM84" s="265"/>
      <c r="BN84" s="265"/>
      <c r="BO84" s="265"/>
      <c r="BP84" s="265"/>
      <c r="BQ84" s="262">
        <v>78</v>
      </c>
      <c r="BR84" s="267"/>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0"/>
      <c r="DW84" s="901"/>
      <c r="DX84" s="901"/>
      <c r="DY84" s="901"/>
      <c r="DZ84" s="902"/>
      <c r="EA84" s="246"/>
    </row>
    <row r="85" spans="1:131" s="247" customFormat="1" ht="26.25" customHeight="1">
      <c r="A85" s="261">
        <v>18</v>
      </c>
      <c r="B85" s="762"/>
      <c r="C85" s="763"/>
      <c r="D85" s="763"/>
      <c r="E85" s="763"/>
      <c r="F85" s="763"/>
      <c r="G85" s="763"/>
      <c r="H85" s="763"/>
      <c r="I85" s="763"/>
      <c r="J85" s="763"/>
      <c r="K85" s="763"/>
      <c r="L85" s="763"/>
      <c r="M85" s="763"/>
      <c r="N85" s="763"/>
      <c r="O85" s="763"/>
      <c r="P85" s="764"/>
      <c r="Q85" s="920"/>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16"/>
      <c r="BA85" s="916"/>
      <c r="BB85" s="916"/>
      <c r="BC85" s="916"/>
      <c r="BD85" s="917"/>
      <c r="BE85" s="265"/>
      <c r="BF85" s="265"/>
      <c r="BG85" s="265"/>
      <c r="BH85" s="265"/>
      <c r="BI85" s="265"/>
      <c r="BJ85" s="265"/>
      <c r="BK85" s="265"/>
      <c r="BL85" s="265"/>
      <c r="BM85" s="265"/>
      <c r="BN85" s="265"/>
      <c r="BO85" s="265"/>
      <c r="BP85" s="265"/>
      <c r="BQ85" s="262">
        <v>79</v>
      </c>
      <c r="BR85" s="267"/>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0"/>
      <c r="DW85" s="901"/>
      <c r="DX85" s="901"/>
      <c r="DY85" s="901"/>
      <c r="DZ85" s="902"/>
      <c r="EA85" s="246"/>
    </row>
    <row r="86" spans="1:131" s="247" customFormat="1" ht="26.25" customHeight="1">
      <c r="A86" s="261">
        <v>19</v>
      </c>
      <c r="B86" s="762"/>
      <c r="C86" s="763"/>
      <c r="D86" s="763"/>
      <c r="E86" s="763"/>
      <c r="F86" s="763"/>
      <c r="G86" s="763"/>
      <c r="H86" s="763"/>
      <c r="I86" s="763"/>
      <c r="J86" s="763"/>
      <c r="K86" s="763"/>
      <c r="L86" s="763"/>
      <c r="M86" s="763"/>
      <c r="N86" s="763"/>
      <c r="O86" s="763"/>
      <c r="P86" s="764"/>
      <c r="Q86" s="920"/>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16"/>
      <c r="BA86" s="916"/>
      <c r="BB86" s="916"/>
      <c r="BC86" s="916"/>
      <c r="BD86" s="917"/>
      <c r="BE86" s="265"/>
      <c r="BF86" s="265"/>
      <c r="BG86" s="265"/>
      <c r="BH86" s="265"/>
      <c r="BI86" s="265"/>
      <c r="BJ86" s="265"/>
      <c r="BK86" s="265"/>
      <c r="BL86" s="265"/>
      <c r="BM86" s="265"/>
      <c r="BN86" s="265"/>
      <c r="BO86" s="265"/>
      <c r="BP86" s="265"/>
      <c r="BQ86" s="262">
        <v>80</v>
      </c>
      <c r="BR86" s="267"/>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0"/>
      <c r="DW86" s="901"/>
      <c r="DX86" s="901"/>
      <c r="DY86" s="901"/>
      <c r="DZ86" s="902"/>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0"/>
      <c r="DW87" s="901"/>
      <c r="DX87" s="901"/>
      <c r="DY87" s="901"/>
      <c r="DZ87" s="902"/>
      <c r="EA87" s="246"/>
    </row>
    <row r="88" spans="1:131" s="247" customFormat="1" ht="26.25" customHeight="1" thickBot="1">
      <c r="A88" s="264" t="s">
        <v>381</v>
      </c>
      <c r="B88" s="838" t="s">
        <v>416</v>
      </c>
      <c r="C88" s="839"/>
      <c r="D88" s="839"/>
      <c r="E88" s="839"/>
      <c r="F88" s="839"/>
      <c r="G88" s="839"/>
      <c r="H88" s="839"/>
      <c r="I88" s="839"/>
      <c r="J88" s="839"/>
      <c r="K88" s="839"/>
      <c r="L88" s="839"/>
      <c r="M88" s="839"/>
      <c r="N88" s="839"/>
      <c r="O88" s="839"/>
      <c r="P88" s="840"/>
      <c r="Q88" s="893"/>
      <c r="R88" s="894"/>
      <c r="S88" s="894"/>
      <c r="T88" s="894"/>
      <c r="U88" s="894"/>
      <c r="V88" s="894"/>
      <c r="W88" s="894"/>
      <c r="X88" s="894"/>
      <c r="Y88" s="894"/>
      <c r="Z88" s="894"/>
      <c r="AA88" s="894"/>
      <c r="AB88" s="894"/>
      <c r="AC88" s="894"/>
      <c r="AD88" s="894"/>
      <c r="AE88" s="894"/>
      <c r="AF88" s="886">
        <f>SUM(AF68:AJ77)</f>
        <v>5460</v>
      </c>
      <c r="AG88" s="886"/>
      <c r="AH88" s="886"/>
      <c r="AI88" s="886"/>
      <c r="AJ88" s="886"/>
      <c r="AK88" s="894"/>
      <c r="AL88" s="894"/>
      <c r="AM88" s="894"/>
      <c r="AN88" s="894"/>
      <c r="AO88" s="894"/>
      <c r="AP88" s="886">
        <f>SUM(AP68:AT77)</f>
        <v>4361</v>
      </c>
      <c r="AQ88" s="886"/>
      <c r="AR88" s="886"/>
      <c r="AS88" s="886"/>
      <c r="AT88" s="886"/>
      <c r="AU88" s="886">
        <f>SUM(AU68:AY77)</f>
        <v>1116</v>
      </c>
      <c r="AV88" s="886"/>
      <c r="AW88" s="886"/>
      <c r="AX88" s="886"/>
      <c r="AY88" s="886"/>
      <c r="AZ88" s="888"/>
      <c r="BA88" s="888"/>
      <c r="BB88" s="888"/>
      <c r="BC88" s="888"/>
      <c r="BD88" s="889"/>
      <c r="BE88" s="265"/>
      <c r="BF88" s="265"/>
      <c r="BG88" s="265"/>
      <c r="BH88" s="265"/>
      <c r="BI88" s="265"/>
      <c r="BJ88" s="265"/>
      <c r="BK88" s="265"/>
      <c r="BL88" s="265"/>
      <c r="BM88" s="265"/>
      <c r="BN88" s="265"/>
      <c r="BO88" s="265"/>
      <c r="BP88" s="265"/>
      <c r="BQ88" s="262">
        <v>82</v>
      </c>
      <c r="BR88" s="267"/>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0"/>
      <c r="DW88" s="901"/>
      <c r="DX88" s="901"/>
      <c r="DY88" s="901"/>
      <c r="DZ88" s="90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0"/>
      <c r="DW89" s="901"/>
      <c r="DX89" s="901"/>
      <c r="DY89" s="901"/>
      <c r="DZ89" s="90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0"/>
      <c r="DW90" s="901"/>
      <c r="DX90" s="901"/>
      <c r="DY90" s="901"/>
      <c r="DZ90" s="90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0"/>
      <c r="DW91" s="901"/>
      <c r="DX91" s="901"/>
      <c r="DY91" s="901"/>
      <c r="DZ91" s="90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0"/>
      <c r="DW92" s="901"/>
      <c r="DX92" s="901"/>
      <c r="DY92" s="901"/>
      <c r="DZ92" s="90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0"/>
      <c r="DW93" s="901"/>
      <c r="DX93" s="901"/>
      <c r="DY93" s="901"/>
      <c r="DZ93" s="90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0"/>
      <c r="DW94" s="901"/>
      <c r="DX94" s="901"/>
      <c r="DY94" s="901"/>
      <c r="DZ94" s="90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0"/>
      <c r="DW95" s="901"/>
      <c r="DX95" s="901"/>
      <c r="DY95" s="901"/>
      <c r="DZ95" s="90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0"/>
      <c r="DW96" s="901"/>
      <c r="DX96" s="901"/>
      <c r="DY96" s="901"/>
      <c r="DZ96" s="90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0"/>
      <c r="DW97" s="901"/>
      <c r="DX97" s="901"/>
      <c r="DY97" s="901"/>
      <c r="DZ97" s="90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0"/>
      <c r="DW98" s="901"/>
      <c r="DX98" s="901"/>
      <c r="DY98" s="901"/>
      <c r="DZ98" s="90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0"/>
      <c r="DW99" s="901"/>
      <c r="DX99" s="901"/>
      <c r="DY99" s="901"/>
      <c r="DZ99" s="90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0"/>
      <c r="DW100" s="901"/>
      <c r="DX100" s="901"/>
      <c r="DY100" s="901"/>
      <c r="DZ100" s="90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0"/>
      <c r="DW101" s="901"/>
      <c r="DX101" s="901"/>
      <c r="DY101" s="901"/>
      <c r="DZ101" s="90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38" t="s">
        <v>417</v>
      </c>
      <c r="BS102" s="839"/>
      <c r="BT102" s="839"/>
      <c r="BU102" s="839"/>
      <c r="BV102" s="839"/>
      <c r="BW102" s="839"/>
      <c r="BX102" s="839"/>
      <c r="BY102" s="839"/>
      <c r="BZ102" s="839"/>
      <c r="CA102" s="839"/>
      <c r="CB102" s="839"/>
      <c r="CC102" s="839"/>
      <c r="CD102" s="839"/>
      <c r="CE102" s="839"/>
      <c r="CF102" s="839"/>
      <c r="CG102" s="840"/>
      <c r="CH102" s="931"/>
      <c r="CI102" s="932"/>
      <c r="CJ102" s="932"/>
      <c r="CK102" s="932"/>
      <c r="CL102" s="933"/>
      <c r="CM102" s="931"/>
      <c r="CN102" s="932"/>
      <c r="CO102" s="932"/>
      <c r="CP102" s="932"/>
      <c r="CQ102" s="933"/>
      <c r="CR102" s="934">
        <f>SUM(CR7:CV11)</f>
        <v>237</v>
      </c>
      <c r="CS102" s="891"/>
      <c r="CT102" s="891"/>
      <c r="CU102" s="891"/>
      <c r="CV102" s="935"/>
      <c r="CW102" s="934">
        <f>SUM(CW7:DA11)</f>
        <v>20</v>
      </c>
      <c r="CX102" s="891"/>
      <c r="CY102" s="891"/>
      <c r="CZ102" s="891"/>
      <c r="DA102" s="935"/>
      <c r="DB102" s="934">
        <f>SUM(DB7:DF11)</f>
        <v>88</v>
      </c>
      <c r="DC102" s="891"/>
      <c r="DD102" s="891"/>
      <c r="DE102" s="891"/>
      <c r="DF102" s="935"/>
      <c r="DG102" s="934"/>
      <c r="DH102" s="891"/>
      <c r="DI102" s="891"/>
      <c r="DJ102" s="891"/>
      <c r="DK102" s="935"/>
      <c r="DL102" s="934"/>
      <c r="DM102" s="891"/>
      <c r="DN102" s="891"/>
      <c r="DO102" s="891"/>
      <c r="DP102" s="935"/>
      <c r="DQ102" s="934"/>
      <c r="DR102" s="891"/>
      <c r="DS102" s="891"/>
      <c r="DT102" s="891"/>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302</v>
      </c>
      <c r="AG109" s="937"/>
      <c r="AH109" s="937"/>
      <c r="AI109" s="937"/>
      <c r="AJ109" s="938"/>
      <c r="AK109" s="936" t="s">
        <v>301</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302</v>
      </c>
      <c r="BW109" s="937"/>
      <c r="BX109" s="937"/>
      <c r="BY109" s="937"/>
      <c r="BZ109" s="938"/>
      <c r="CA109" s="936" t="s">
        <v>301</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302</v>
      </c>
      <c r="DM109" s="937"/>
      <c r="DN109" s="937"/>
      <c r="DO109" s="937"/>
      <c r="DP109" s="938"/>
      <c r="DQ109" s="936" t="s">
        <v>301</v>
      </c>
      <c r="DR109" s="937"/>
      <c r="DS109" s="937"/>
      <c r="DT109" s="937"/>
      <c r="DU109" s="938"/>
      <c r="DV109" s="936" t="s">
        <v>426</v>
      </c>
      <c r="DW109" s="937"/>
      <c r="DX109" s="937"/>
      <c r="DY109" s="937"/>
      <c r="DZ109" s="939"/>
    </row>
    <row r="110" spans="1:131" s="246" customFormat="1" ht="26.25" customHeight="1">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1529974</v>
      </c>
      <c r="AB110" s="944"/>
      <c r="AC110" s="944"/>
      <c r="AD110" s="944"/>
      <c r="AE110" s="945"/>
      <c r="AF110" s="946">
        <v>1682865</v>
      </c>
      <c r="AG110" s="944"/>
      <c r="AH110" s="944"/>
      <c r="AI110" s="944"/>
      <c r="AJ110" s="945"/>
      <c r="AK110" s="946">
        <v>1777643</v>
      </c>
      <c r="AL110" s="944"/>
      <c r="AM110" s="944"/>
      <c r="AN110" s="944"/>
      <c r="AO110" s="945"/>
      <c r="AP110" s="947">
        <v>17.3</v>
      </c>
      <c r="AQ110" s="948"/>
      <c r="AR110" s="948"/>
      <c r="AS110" s="948"/>
      <c r="AT110" s="949"/>
      <c r="AU110" s="950" t="s">
        <v>72</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20157802</v>
      </c>
      <c r="BR110" s="979"/>
      <c r="BS110" s="979"/>
      <c r="BT110" s="979"/>
      <c r="BU110" s="979"/>
      <c r="BV110" s="979">
        <v>20278901</v>
      </c>
      <c r="BW110" s="979"/>
      <c r="BX110" s="979"/>
      <c r="BY110" s="979"/>
      <c r="BZ110" s="979"/>
      <c r="CA110" s="979">
        <v>21049165</v>
      </c>
      <c r="CB110" s="979"/>
      <c r="CC110" s="979"/>
      <c r="CD110" s="979"/>
      <c r="CE110" s="979"/>
      <c r="CF110" s="993">
        <v>205.2</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432</v>
      </c>
      <c r="DH110" s="979"/>
      <c r="DI110" s="979"/>
      <c r="DJ110" s="979"/>
      <c r="DK110" s="979"/>
      <c r="DL110" s="979" t="s">
        <v>432</v>
      </c>
      <c r="DM110" s="979"/>
      <c r="DN110" s="979"/>
      <c r="DO110" s="979"/>
      <c r="DP110" s="979"/>
      <c r="DQ110" s="979" t="s">
        <v>182</v>
      </c>
      <c r="DR110" s="979"/>
      <c r="DS110" s="979"/>
      <c r="DT110" s="979"/>
      <c r="DU110" s="979"/>
      <c r="DV110" s="980" t="s">
        <v>406</v>
      </c>
      <c r="DW110" s="980"/>
      <c r="DX110" s="980"/>
      <c r="DY110" s="980"/>
      <c r="DZ110" s="981"/>
    </row>
    <row r="111" spans="1:131" s="246" customFormat="1" ht="26.25" customHeight="1">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434</v>
      </c>
      <c r="AB111" s="986"/>
      <c r="AC111" s="986"/>
      <c r="AD111" s="986"/>
      <c r="AE111" s="987"/>
      <c r="AF111" s="988" t="s">
        <v>435</v>
      </c>
      <c r="AG111" s="986"/>
      <c r="AH111" s="986"/>
      <c r="AI111" s="986"/>
      <c r="AJ111" s="987"/>
      <c r="AK111" s="988" t="s">
        <v>406</v>
      </c>
      <c r="AL111" s="986"/>
      <c r="AM111" s="986"/>
      <c r="AN111" s="986"/>
      <c r="AO111" s="987"/>
      <c r="AP111" s="989" t="s">
        <v>434</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v>370085</v>
      </c>
      <c r="BR111" s="972"/>
      <c r="BS111" s="972"/>
      <c r="BT111" s="972"/>
      <c r="BU111" s="972"/>
      <c r="BV111" s="972">
        <v>355771</v>
      </c>
      <c r="BW111" s="972"/>
      <c r="BX111" s="972"/>
      <c r="BY111" s="972"/>
      <c r="BZ111" s="972"/>
      <c r="CA111" s="972">
        <v>207446</v>
      </c>
      <c r="CB111" s="972"/>
      <c r="CC111" s="972"/>
      <c r="CD111" s="972"/>
      <c r="CE111" s="972"/>
      <c r="CF111" s="966">
        <v>2</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438</v>
      </c>
      <c r="DH111" s="972"/>
      <c r="DI111" s="972"/>
      <c r="DJ111" s="972"/>
      <c r="DK111" s="972"/>
      <c r="DL111" s="972" t="s">
        <v>434</v>
      </c>
      <c r="DM111" s="972"/>
      <c r="DN111" s="972"/>
      <c r="DO111" s="972"/>
      <c r="DP111" s="972"/>
      <c r="DQ111" s="972" t="s">
        <v>438</v>
      </c>
      <c r="DR111" s="972"/>
      <c r="DS111" s="972"/>
      <c r="DT111" s="972"/>
      <c r="DU111" s="972"/>
      <c r="DV111" s="973" t="s">
        <v>406</v>
      </c>
      <c r="DW111" s="973"/>
      <c r="DX111" s="973"/>
      <c r="DY111" s="973"/>
      <c r="DZ111" s="974"/>
    </row>
    <row r="112" spans="1:131" s="246" customFormat="1" ht="26.25" customHeight="1">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438</v>
      </c>
      <c r="AB112" s="1011"/>
      <c r="AC112" s="1011"/>
      <c r="AD112" s="1011"/>
      <c r="AE112" s="1012"/>
      <c r="AF112" s="1013" t="s">
        <v>438</v>
      </c>
      <c r="AG112" s="1011"/>
      <c r="AH112" s="1011"/>
      <c r="AI112" s="1011"/>
      <c r="AJ112" s="1012"/>
      <c r="AK112" s="1013" t="s">
        <v>406</v>
      </c>
      <c r="AL112" s="1011"/>
      <c r="AM112" s="1011"/>
      <c r="AN112" s="1011"/>
      <c r="AO112" s="1012"/>
      <c r="AP112" s="1014" t="s">
        <v>441</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4027277</v>
      </c>
      <c r="BR112" s="972"/>
      <c r="BS112" s="972"/>
      <c r="BT112" s="972"/>
      <c r="BU112" s="972"/>
      <c r="BV112" s="972">
        <v>4937717</v>
      </c>
      <c r="BW112" s="972"/>
      <c r="BX112" s="972"/>
      <c r="BY112" s="972"/>
      <c r="BZ112" s="972"/>
      <c r="CA112" s="972">
        <v>4958121</v>
      </c>
      <c r="CB112" s="972"/>
      <c r="CC112" s="972"/>
      <c r="CD112" s="972"/>
      <c r="CE112" s="972"/>
      <c r="CF112" s="966">
        <v>48.3</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182</v>
      </c>
      <c r="DH112" s="972"/>
      <c r="DI112" s="972"/>
      <c r="DJ112" s="972"/>
      <c r="DK112" s="972"/>
      <c r="DL112" s="972" t="s">
        <v>441</v>
      </c>
      <c r="DM112" s="972"/>
      <c r="DN112" s="972"/>
      <c r="DO112" s="972"/>
      <c r="DP112" s="972"/>
      <c r="DQ112" s="972" t="s">
        <v>432</v>
      </c>
      <c r="DR112" s="972"/>
      <c r="DS112" s="972"/>
      <c r="DT112" s="972"/>
      <c r="DU112" s="972"/>
      <c r="DV112" s="973" t="s">
        <v>435</v>
      </c>
      <c r="DW112" s="973"/>
      <c r="DX112" s="973"/>
      <c r="DY112" s="973"/>
      <c r="DZ112" s="974"/>
    </row>
    <row r="113" spans="1:130" s="246" customFormat="1" ht="26.25" customHeight="1">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290847</v>
      </c>
      <c r="AB113" s="986"/>
      <c r="AC113" s="986"/>
      <c r="AD113" s="986"/>
      <c r="AE113" s="987"/>
      <c r="AF113" s="988">
        <v>293432</v>
      </c>
      <c r="AG113" s="986"/>
      <c r="AH113" s="986"/>
      <c r="AI113" s="986"/>
      <c r="AJ113" s="987"/>
      <c r="AK113" s="988">
        <v>298129</v>
      </c>
      <c r="AL113" s="986"/>
      <c r="AM113" s="986"/>
      <c r="AN113" s="986"/>
      <c r="AO113" s="987"/>
      <c r="AP113" s="989">
        <v>2.9</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v>1276991</v>
      </c>
      <c r="BR113" s="972"/>
      <c r="BS113" s="972"/>
      <c r="BT113" s="972"/>
      <c r="BU113" s="972"/>
      <c r="BV113" s="972">
        <v>1202601</v>
      </c>
      <c r="BW113" s="972"/>
      <c r="BX113" s="972"/>
      <c r="BY113" s="972"/>
      <c r="BZ113" s="972"/>
      <c r="CA113" s="972">
        <v>1115509</v>
      </c>
      <c r="CB113" s="972"/>
      <c r="CC113" s="972"/>
      <c r="CD113" s="972"/>
      <c r="CE113" s="972"/>
      <c r="CF113" s="966">
        <v>10.9</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406</v>
      </c>
      <c r="DH113" s="1011"/>
      <c r="DI113" s="1011"/>
      <c r="DJ113" s="1011"/>
      <c r="DK113" s="1012"/>
      <c r="DL113" s="1013" t="s">
        <v>182</v>
      </c>
      <c r="DM113" s="1011"/>
      <c r="DN113" s="1011"/>
      <c r="DO113" s="1011"/>
      <c r="DP113" s="1012"/>
      <c r="DQ113" s="1013" t="s">
        <v>441</v>
      </c>
      <c r="DR113" s="1011"/>
      <c r="DS113" s="1011"/>
      <c r="DT113" s="1011"/>
      <c r="DU113" s="1012"/>
      <c r="DV113" s="1014" t="s">
        <v>432</v>
      </c>
      <c r="DW113" s="1015"/>
      <c r="DX113" s="1015"/>
      <c r="DY113" s="1015"/>
      <c r="DZ113" s="1016"/>
    </row>
    <row r="114" spans="1:130" s="246" customFormat="1" ht="26.25" customHeight="1">
      <c r="A114" s="1006"/>
      <c r="B114" s="1007"/>
      <c r="C114" s="1002" t="s">
        <v>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76690</v>
      </c>
      <c r="AB114" s="1011"/>
      <c r="AC114" s="1011"/>
      <c r="AD114" s="1011"/>
      <c r="AE114" s="1012"/>
      <c r="AF114" s="1013">
        <v>83704</v>
      </c>
      <c r="AG114" s="1011"/>
      <c r="AH114" s="1011"/>
      <c r="AI114" s="1011"/>
      <c r="AJ114" s="1012"/>
      <c r="AK114" s="1013">
        <v>99301</v>
      </c>
      <c r="AL114" s="1011"/>
      <c r="AM114" s="1011"/>
      <c r="AN114" s="1011"/>
      <c r="AO114" s="1012"/>
      <c r="AP114" s="1014">
        <v>1</v>
      </c>
      <c r="AQ114" s="1015"/>
      <c r="AR114" s="1015"/>
      <c r="AS114" s="1015"/>
      <c r="AT114" s="1016"/>
      <c r="AU114" s="952"/>
      <c r="AV114" s="953"/>
      <c r="AW114" s="953"/>
      <c r="AX114" s="953"/>
      <c r="AY114" s="953"/>
      <c r="AZ114" s="1001" t="s">
        <v>448</v>
      </c>
      <c r="BA114" s="1002"/>
      <c r="BB114" s="1002"/>
      <c r="BC114" s="1002"/>
      <c r="BD114" s="1002"/>
      <c r="BE114" s="1002"/>
      <c r="BF114" s="1002"/>
      <c r="BG114" s="1002"/>
      <c r="BH114" s="1002"/>
      <c r="BI114" s="1002"/>
      <c r="BJ114" s="1002"/>
      <c r="BK114" s="1002"/>
      <c r="BL114" s="1002"/>
      <c r="BM114" s="1002"/>
      <c r="BN114" s="1002"/>
      <c r="BO114" s="1002"/>
      <c r="BP114" s="1003"/>
      <c r="BQ114" s="971">
        <v>2404074</v>
      </c>
      <c r="BR114" s="972"/>
      <c r="BS114" s="972"/>
      <c r="BT114" s="972"/>
      <c r="BU114" s="972"/>
      <c r="BV114" s="972">
        <v>2458841</v>
      </c>
      <c r="BW114" s="972"/>
      <c r="BX114" s="972"/>
      <c r="BY114" s="972"/>
      <c r="BZ114" s="972"/>
      <c r="CA114" s="972">
        <v>2557178</v>
      </c>
      <c r="CB114" s="972"/>
      <c r="CC114" s="972"/>
      <c r="CD114" s="972"/>
      <c r="CE114" s="972"/>
      <c r="CF114" s="966">
        <v>24.9</v>
      </c>
      <c r="CG114" s="967"/>
      <c r="CH114" s="967"/>
      <c r="CI114" s="967"/>
      <c r="CJ114" s="967"/>
      <c r="CK114" s="997"/>
      <c r="CL114" s="998"/>
      <c r="CM114" s="968" t="s">
        <v>449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432</v>
      </c>
      <c r="DH114" s="1011"/>
      <c r="DI114" s="1011"/>
      <c r="DJ114" s="1011"/>
      <c r="DK114" s="1012"/>
      <c r="DL114" s="1013" t="s">
        <v>441</v>
      </c>
      <c r="DM114" s="1011"/>
      <c r="DN114" s="1011"/>
      <c r="DO114" s="1011"/>
      <c r="DP114" s="1012"/>
      <c r="DQ114" s="1013" t="s">
        <v>438</v>
      </c>
      <c r="DR114" s="1011"/>
      <c r="DS114" s="1011"/>
      <c r="DT114" s="1011"/>
      <c r="DU114" s="1012"/>
      <c r="DV114" s="1014" t="s">
        <v>432</v>
      </c>
      <c r="DW114" s="1015"/>
      <c r="DX114" s="1015"/>
      <c r="DY114" s="1015"/>
      <c r="DZ114" s="1016"/>
    </row>
    <row r="115" spans="1:130" s="246" customFormat="1" ht="26.25" customHeight="1">
      <c r="A115" s="1006"/>
      <c r="B115" s="1007"/>
      <c r="C115" s="1002" t="s">
        <v>450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6226</v>
      </c>
      <c r="AB115" s="986"/>
      <c r="AC115" s="986"/>
      <c r="AD115" s="986"/>
      <c r="AE115" s="987"/>
      <c r="AF115" s="988">
        <v>2332</v>
      </c>
      <c r="AG115" s="986"/>
      <c r="AH115" s="986"/>
      <c r="AI115" s="986"/>
      <c r="AJ115" s="987"/>
      <c r="AK115" s="988">
        <v>2114</v>
      </c>
      <c r="AL115" s="986"/>
      <c r="AM115" s="986"/>
      <c r="AN115" s="986"/>
      <c r="AO115" s="987"/>
      <c r="AP115" s="989">
        <v>0</v>
      </c>
      <c r="AQ115" s="990"/>
      <c r="AR115" s="990"/>
      <c r="AS115" s="990"/>
      <c r="AT115" s="991"/>
      <c r="AU115" s="952"/>
      <c r="AV115" s="953"/>
      <c r="AW115" s="953"/>
      <c r="AX115" s="953"/>
      <c r="AY115" s="953"/>
      <c r="AZ115" s="1001" t="s">
        <v>451</v>
      </c>
      <c r="BA115" s="1002"/>
      <c r="BB115" s="1002"/>
      <c r="BC115" s="1002"/>
      <c r="BD115" s="1002"/>
      <c r="BE115" s="1002"/>
      <c r="BF115" s="1002"/>
      <c r="BG115" s="1002"/>
      <c r="BH115" s="1002"/>
      <c r="BI115" s="1002"/>
      <c r="BJ115" s="1002"/>
      <c r="BK115" s="1002"/>
      <c r="BL115" s="1002"/>
      <c r="BM115" s="1002"/>
      <c r="BN115" s="1002"/>
      <c r="BO115" s="1002"/>
      <c r="BP115" s="1003"/>
      <c r="BQ115" s="971" t="s">
        <v>432</v>
      </c>
      <c r="BR115" s="972"/>
      <c r="BS115" s="972"/>
      <c r="BT115" s="972"/>
      <c r="BU115" s="972"/>
      <c r="BV115" s="972" t="s">
        <v>432</v>
      </c>
      <c r="BW115" s="972"/>
      <c r="BX115" s="972"/>
      <c r="BY115" s="972"/>
      <c r="BZ115" s="972"/>
      <c r="CA115" s="972" t="s">
        <v>432</v>
      </c>
      <c r="CB115" s="972"/>
      <c r="CC115" s="972"/>
      <c r="CD115" s="972"/>
      <c r="CE115" s="972"/>
      <c r="CF115" s="966" t="s">
        <v>438</v>
      </c>
      <c r="CG115" s="967"/>
      <c r="CH115" s="967"/>
      <c r="CI115" s="967"/>
      <c r="CJ115" s="967"/>
      <c r="CK115" s="997"/>
      <c r="CL115" s="998"/>
      <c r="CM115" s="1001" t="s">
        <v>452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123025</v>
      </c>
      <c r="DH115" s="1011"/>
      <c r="DI115" s="1011"/>
      <c r="DJ115" s="1011"/>
      <c r="DK115" s="1012"/>
      <c r="DL115" s="1013">
        <v>123455</v>
      </c>
      <c r="DM115" s="1011"/>
      <c r="DN115" s="1011"/>
      <c r="DO115" s="1011"/>
      <c r="DP115" s="1012"/>
      <c r="DQ115" s="1013" t="s">
        <v>441</v>
      </c>
      <c r="DR115" s="1011"/>
      <c r="DS115" s="1011"/>
      <c r="DT115" s="1011"/>
      <c r="DU115" s="1012"/>
      <c r="DV115" s="1014" t="s">
        <v>438</v>
      </c>
      <c r="DW115" s="1015"/>
      <c r="DX115" s="1015"/>
      <c r="DY115" s="1015"/>
      <c r="DZ115" s="1016"/>
    </row>
    <row r="116" spans="1:130" s="246" customFormat="1" ht="26.25" customHeight="1">
      <c r="A116" s="1008"/>
      <c r="B116" s="1009"/>
      <c r="C116" s="1017" t="s">
        <v>453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23</v>
      </c>
      <c r="AB116" s="1011"/>
      <c r="AC116" s="1011"/>
      <c r="AD116" s="1011"/>
      <c r="AE116" s="1012"/>
      <c r="AF116" s="1013">
        <v>42</v>
      </c>
      <c r="AG116" s="1011"/>
      <c r="AH116" s="1011"/>
      <c r="AI116" s="1011"/>
      <c r="AJ116" s="1012"/>
      <c r="AK116" s="1013">
        <v>50</v>
      </c>
      <c r="AL116" s="1011"/>
      <c r="AM116" s="1011"/>
      <c r="AN116" s="1011"/>
      <c r="AO116" s="1012"/>
      <c r="AP116" s="1014">
        <v>0</v>
      </c>
      <c r="AQ116" s="1015"/>
      <c r="AR116" s="1015"/>
      <c r="AS116" s="1015"/>
      <c r="AT116" s="1016"/>
      <c r="AU116" s="952"/>
      <c r="AV116" s="953"/>
      <c r="AW116" s="953"/>
      <c r="AX116" s="953"/>
      <c r="AY116" s="953"/>
      <c r="AZ116" s="1019" t="s">
        <v>454</v>
      </c>
      <c r="BA116" s="1020"/>
      <c r="BB116" s="1020"/>
      <c r="BC116" s="1020"/>
      <c r="BD116" s="1020"/>
      <c r="BE116" s="1020"/>
      <c r="BF116" s="1020"/>
      <c r="BG116" s="1020"/>
      <c r="BH116" s="1020"/>
      <c r="BI116" s="1020"/>
      <c r="BJ116" s="1020"/>
      <c r="BK116" s="1020"/>
      <c r="BL116" s="1020"/>
      <c r="BM116" s="1020"/>
      <c r="BN116" s="1020"/>
      <c r="BO116" s="1020"/>
      <c r="BP116" s="1021"/>
      <c r="BQ116" s="971" t="s">
        <v>432</v>
      </c>
      <c r="BR116" s="972"/>
      <c r="BS116" s="972"/>
      <c r="BT116" s="972"/>
      <c r="BU116" s="972"/>
      <c r="BV116" s="972" t="s">
        <v>182</v>
      </c>
      <c r="BW116" s="972"/>
      <c r="BX116" s="972"/>
      <c r="BY116" s="972"/>
      <c r="BZ116" s="972"/>
      <c r="CA116" s="972" t="s">
        <v>406</v>
      </c>
      <c r="CB116" s="972"/>
      <c r="CC116" s="972"/>
      <c r="CD116" s="972"/>
      <c r="CE116" s="972"/>
      <c r="CF116" s="966" t="s">
        <v>406</v>
      </c>
      <c r="CG116" s="967"/>
      <c r="CH116" s="967"/>
      <c r="CI116" s="967"/>
      <c r="CJ116" s="967"/>
      <c r="CK116" s="997"/>
      <c r="CL116" s="998"/>
      <c r="CM116" s="968" t="s">
        <v>455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4</v>
      </c>
      <c r="DH116" s="1011"/>
      <c r="DI116" s="1011"/>
      <c r="DJ116" s="1011"/>
      <c r="DK116" s="1012"/>
      <c r="DL116" s="1013" t="s">
        <v>406</v>
      </c>
      <c r="DM116" s="1011"/>
      <c r="DN116" s="1011"/>
      <c r="DO116" s="1011"/>
      <c r="DP116" s="1012"/>
      <c r="DQ116" s="1013" t="s">
        <v>434</v>
      </c>
      <c r="DR116" s="1011"/>
      <c r="DS116" s="1011"/>
      <c r="DT116" s="1011"/>
      <c r="DU116" s="1012"/>
      <c r="DV116" s="1014" t="s">
        <v>435</v>
      </c>
      <c r="DW116" s="1015"/>
      <c r="DX116" s="1015"/>
      <c r="DY116" s="1015"/>
      <c r="DZ116" s="1016"/>
    </row>
    <row r="117" spans="1:130" s="246" customFormat="1" ht="26.25" customHeight="1">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456</v>
      </c>
      <c r="Z117" s="938"/>
      <c r="AA117" s="1028">
        <v>1903760</v>
      </c>
      <c r="AB117" s="1029"/>
      <c r="AC117" s="1029"/>
      <c r="AD117" s="1029"/>
      <c r="AE117" s="1030"/>
      <c r="AF117" s="1031">
        <v>2062375</v>
      </c>
      <c r="AG117" s="1029"/>
      <c r="AH117" s="1029"/>
      <c r="AI117" s="1029"/>
      <c r="AJ117" s="1030"/>
      <c r="AK117" s="1031">
        <v>2177237</v>
      </c>
      <c r="AL117" s="1029"/>
      <c r="AM117" s="1029"/>
      <c r="AN117" s="1029"/>
      <c r="AO117" s="1030"/>
      <c r="AP117" s="1032"/>
      <c r="AQ117" s="1033"/>
      <c r="AR117" s="1033"/>
      <c r="AS117" s="1033"/>
      <c r="AT117" s="1034"/>
      <c r="AU117" s="952"/>
      <c r="AV117" s="953"/>
      <c r="AW117" s="953"/>
      <c r="AX117" s="953"/>
      <c r="AY117" s="953"/>
      <c r="AZ117" s="1019" t="s">
        <v>457</v>
      </c>
      <c r="BA117" s="1020"/>
      <c r="BB117" s="1020"/>
      <c r="BC117" s="1020"/>
      <c r="BD117" s="1020"/>
      <c r="BE117" s="1020"/>
      <c r="BF117" s="1020"/>
      <c r="BG117" s="1020"/>
      <c r="BH117" s="1020"/>
      <c r="BI117" s="1020"/>
      <c r="BJ117" s="1020"/>
      <c r="BK117" s="1020"/>
      <c r="BL117" s="1020"/>
      <c r="BM117" s="1020"/>
      <c r="BN117" s="1020"/>
      <c r="BO117" s="1020"/>
      <c r="BP117" s="1021"/>
      <c r="BQ117" s="971" t="s">
        <v>406</v>
      </c>
      <c r="BR117" s="972"/>
      <c r="BS117" s="972"/>
      <c r="BT117" s="972"/>
      <c r="BU117" s="972"/>
      <c r="BV117" s="972" t="s">
        <v>432</v>
      </c>
      <c r="BW117" s="972"/>
      <c r="BX117" s="972"/>
      <c r="BY117" s="972"/>
      <c r="BZ117" s="972"/>
      <c r="CA117" s="972" t="s">
        <v>406</v>
      </c>
      <c r="CB117" s="972"/>
      <c r="CC117" s="972"/>
      <c r="CD117" s="972"/>
      <c r="CE117" s="972"/>
      <c r="CF117" s="966" t="s">
        <v>434</v>
      </c>
      <c r="CG117" s="967"/>
      <c r="CH117" s="967"/>
      <c r="CI117" s="967"/>
      <c r="CJ117" s="967"/>
      <c r="CK117" s="997"/>
      <c r="CL117" s="998"/>
      <c r="CM117" s="968" t="s">
        <v>458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182</v>
      </c>
      <c r="DH117" s="1011"/>
      <c r="DI117" s="1011"/>
      <c r="DJ117" s="1011"/>
      <c r="DK117" s="1012"/>
      <c r="DL117" s="1013" t="s">
        <v>406</v>
      </c>
      <c r="DM117" s="1011"/>
      <c r="DN117" s="1011"/>
      <c r="DO117" s="1011"/>
      <c r="DP117" s="1012"/>
      <c r="DQ117" s="1013" t="s">
        <v>432</v>
      </c>
      <c r="DR117" s="1011"/>
      <c r="DS117" s="1011"/>
      <c r="DT117" s="1011"/>
      <c r="DU117" s="1012"/>
      <c r="DV117" s="1014" t="s">
        <v>432</v>
      </c>
      <c r="DW117" s="1015"/>
      <c r="DX117" s="1015"/>
      <c r="DY117" s="1015"/>
      <c r="DZ117" s="1016"/>
    </row>
    <row r="118" spans="1:130" s="246" customFormat="1" ht="26.25" customHeight="1">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302</v>
      </c>
      <c r="AG118" s="937"/>
      <c r="AH118" s="937"/>
      <c r="AI118" s="937"/>
      <c r="AJ118" s="938"/>
      <c r="AK118" s="936" t="s">
        <v>301</v>
      </c>
      <c r="AL118" s="937"/>
      <c r="AM118" s="937"/>
      <c r="AN118" s="937"/>
      <c r="AO118" s="938"/>
      <c r="AP118" s="1023" t="s">
        <v>426</v>
      </c>
      <c r="AQ118" s="1024"/>
      <c r="AR118" s="1024"/>
      <c r="AS118" s="1024"/>
      <c r="AT118" s="1025"/>
      <c r="AU118" s="952"/>
      <c r="AV118" s="953"/>
      <c r="AW118" s="953"/>
      <c r="AX118" s="953"/>
      <c r="AY118" s="953"/>
      <c r="AZ118" s="1026" t="s">
        <v>459</v>
      </c>
      <c r="BA118" s="1017"/>
      <c r="BB118" s="1017"/>
      <c r="BC118" s="1017"/>
      <c r="BD118" s="1017"/>
      <c r="BE118" s="1017"/>
      <c r="BF118" s="1017"/>
      <c r="BG118" s="1017"/>
      <c r="BH118" s="1017"/>
      <c r="BI118" s="1017"/>
      <c r="BJ118" s="1017"/>
      <c r="BK118" s="1017"/>
      <c r="BL118" s="1017"/>
      <c r="BM118" s="1017"/>
      <c r="BN118" s="1017"/>
      <c r="BO118" s="1017"/>
      <c r="BP118" s="1018"/>
      <c r="BQ118" s="1049" t="s">
        <v>432</v>
      </c>
      <c r="BR118" s="1050"/>
      <c r="BS118" s="1050"/>
      <c r="BT118" s="1050"/>
      <c r="BU118" s="1050"/>
      <c r="BV118" s="1050" t="s">
        <v>406</v>
      </c>
      <c r="BW118" s="1050"/>
      <c r="BX118" s="1050"/>
      <c r="BY118" s="1050"/>
      <c r="BZ118" s="1050"/>
      <c r="CA118" s="1050" t="s">
        <v>406</v>
      </c>
      <c r="CB118" s="1050"/>
      <c r="CC118" s="1050"/>
      <c r="CD118" s="1050"/>
      <c r="CE118" s="1050"/>
      <c r="CF118" s="966" t="s">
        <v>434</v>
      </c>
      <c r="CG118" s="967"/>
      <c r="CH118" s="967"/>
      <c r="CI118" s="967"/>
      <c r="CJ118" s="967"/>
      <c r="CK118" s="997"/>
      <c r="CL118" s="998"/>
      <c r="CM118" s="968" t="s">
        <v>460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406</v>
      </c>
      <c r="DH118" s="1011"/>
      <c r="DI118" s="1011"/>
      <c r="DJ118" s="1011"/>
      <c r="DK118" s="1012"/>
      <c r="DL118" s="1013" t="s">
        <v>406</v>
      </c>
      <c r="DM118" s="1011"/>
      <c r="DN118" s="1011"/>
      <c r="DO118" s="1011"/>
      <c r="DP118" s="1012"/>
      <c r="DQ118" s="1013" t="s">
        <v>432</v>
      </c>
      <c r="DR118" s="1011"/>
      <c r="DS118" s="1011"/>
      <c r="DT118" s="1011"/>
      <c r="DU118" s="1012"/>
      <c r="DV118" s="1014" t="s">
        <v>182</v>
      </c>
      <c r="DW118" s="1015"/>
      <c r="DX118" s="1015"/>
      <c r="DY118" s="1015"/>
      <c r="DZ118" s="1016"/>
    </row>
    <row r="119" spans="1:130" s="246" customFormat="1" ht="26.25" customHeight="1">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432</v>
      </c>
      <c r="AB119" s="944"/>
      <c r="AC119" s="944"/>
      <c r="AD119" s="944"/>
      <c r="AE119" s="945"/>
      <c r="AF119" s="946" t="s">
        <v>432</v>
      </c>
      <c r="AG119" s="944"/>
      <c r="AH119" s="944"/>
      <c r="AI119" s="944"/>
      <c r="AJ119" s="945"/>
      <c r="AK119" s="946" t="s">
        <v>406</v>
      </c>
      <c r="AL119" s="944"/>
      <c r="AM119" s="944"/>
      <c r="AN119" s="944"/>
      <c r="AO119" s="945"/>
      <c r="AP119" s="947" t="s">
        <v>432</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461</v>
      </c>
      <c r="BP119" s="1058"/>
      <c r="BQ119" s="1049">
        <v>28236229</v>
      </c>
      <c r="BR119" s="1050"/>
      <c r="BS119" s="1050"/>
      <c r="BT119" s="1050"/>
      <c r="BU119" s="1050"/>
      <c r="BV119" s="1050">
        <v>29233831</v>
      </c>
      <c r="BW119" s="1050"/>
      <c r="BX119" s="1050"/>
      <c r="BY119" s="1050"/>
      <c r="BZ119" s="1050"/>
      <c r="CA119" s="1050">
        <v>29887419</v>
      </c>
      <c r="CB119" s="1050"/>
      <c r="CC119" s="1050"/>
      <c r="CD119" s="1050"/>
      <c r="CE119" s="1050"/>
      <c r="CF119" s="1051"/>
      <c r="CG119" s="1052"/>
      <c r="CH119" s="1052"/>
      <c r="CI119" s="1052"/>
      <c r="CJ119" s="1053"/>
      <c r="CK119" s="999"/>
      <c r="CL119" s="1000"/>
      <c r="CM119" s="1054" t="s">
        <v>462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247056</v>
      </c>
      <c r="DH119" s="1036"/>
      <c r="DI119" s="1036"/>
      <c r="DJ119" s="1036"/>
      <c r="DK119" s="1037"/>
      <c r="DL119" s="1035">
        <v>232316</v>
      </c>
      <c r="DM119" s="1036"/>
      <c r="DN119" s="1036"/>
      <c r="DO119" s="1036"/>
      <c r="DP119" s="1037"/>
      <c r="DQ119" s="1035">
        <v>207446</v>
      </c>
      <c r="DR119" s="1036"/>
      <c r="DS119" s="1036"/>
      <c r="DT119" s="1036"/>
      <c r="DU119" s="1037"/>
      <c r="DV119" s="1038">
        <v>2</v>
      </c>
      <c r="DW119" s="1039"/>
      <c r="DX119" s="1039"/>
      <c r="DY119" s="1039"/>
      <c r="DZ119" s="1040"/>
    </row>
    <row r="120" spans="1:130" s="246" customFormat="1" ht="26.25" customHeight="1">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406</v>
      </c>
      <c r="AB120" s="1011"/>
      <c r="AC120" s="1011"/>
      <c r="AD120" s="1011"/>
      <c r="AE120" s="1012"/>
      <c r="AF120" s="1013" t="s">
        <v>406</v>
      </c>
      <c r="AG120" s="1011"/>
      <c r="AH120" s="1011"/>
      <c r="AI120" s="1011"/>
      <c r="AJ120" s="1012"/>
      <c r="AK120" s="1013" t="s">
        <v>406</v>
      </c>
      <c r="AL120" s="1011"/>
      <c r="AM120" s="1011"/>
      <c r="AN120" s="1011"/>
      <c r="AO120" s="1012"/>
      <c r="AP120" s="1014" t="s">
        <v>432</v>
      </c>
      <c r="AQ120" s="1015"/>
      <c r="AR120" s="1015"/>
      <c r="AS120" s="1015"/>
      <c r="AT120" s="1016"/>
      <c r="AU120" s="1041" t="s">
        <v>463</v>
      </c>
      <c r="AV120" s="1042"/>
      <c r="AW120" s="1042"/>
      <c r="AX120" s="1042"/>
      <c r="AY120" s="1043"/>
      <c r="AZ120" s="992" t="s">
        <v>464</v>
      </c>
      <c r="BA120" s="941"/>
      <c r="BB120" s="941"/>
      <c r="BC120" s="941"/>
      <c r="BD120" s="941"/>
      <c r="BE120" s="941"/>
      <c r="BF120" s="941"/>
      <c r="BG120" s="941"/>
      <c r="BH120" s="941"/>
      <c r="BI120" s="941"/>
      <c r="BJ120" s="941"/>
      <c r="BK120" s="941"/>
      <c r="BL120" s="941"/>
      <c r="BM120" s="941"/>
      <c r="BN120" s="941"/>
      <c r="BO120" s="941"/>
      <c r="BP120" s="942"/>
      <c r="BQ120" s="978">
        <v>5361622</v>
      </c>
      <c r="BR120" s="979"/>
      <c r="BS120" s="979"/>
      <c r="BT120" s="979"/>
      <c r="BU120" s="979"/>
      <c r="BV120" s="979">
        <v>5672766</v>
      </c>
      <c r="BW120" s="979"/>
      <c r="BX120" s="979"/>
      <c r="BY120" s="979"/>
      <c r="BZ120" s="979"/>
      <c r="CA120" s="979">
        <v>5099319</v>
      </c>
      <c r="CB120" s="979"/>
      <c r="CC120" s="979"/>
      <c r="CD120" s="979"/>
      <c r="CE120" s="979"/>
      <c r="CF120" s="993">
        <v>49.7</v>
      </c>
      <c r="CG120" s="994"/>
      <c r="CH120" s="994"/>
      <c r="CI120" s="994"/>
      <c r="CJ120" s="994"/>
      <c r="CK120" s="1059" t="s">
        <v>465</v>
      </c>
      <c r="CL120" s="1060"/>
      <c r="CM120" s="1060"/>
      <c r="CN120" s="1060"/>
      <c r="CO120" s="1061"/>
      <c r="CP120" s="1067" t="s">
        <v>466</v>
      </c>
      <c r="CQ120" s="1068"/>
      <c r="CR120" s="1068"/>
      <c r="CS120" s="1068"/>
      <c r="CT120" s="1068"/>
      <c r="CU120" s="1068"/>
      <c r="CV120" s="1068"/>
      <c r="CW120" s="1068"/>
      <c r="CX120" s="1068"/>
      <c r="CY120" s="1068"/>
      <c r="CZ120" s="1068"/>
      <c r="DA120" s="1068"/>
      <c r="DB120" s="1068"/>
      <c r="DC120" s="1068"/>
      <c r="DD120" s="1068"/>
      <c r="DE120" s="1068"/>
      <c r="DF120" s="1069"/>
      <c r="DG120" s="978">
        <v>3027564</v>
      </c>
      <c r="DH120" s="979"/>
      <c r="DI120" s="979"/>
      <c r="DJ120" s="979"/>
      <c r="DK120" s="979"/>
      <c r="DL120" s="979">
        <v>2856069</v>
      </c>
      <c r="DM120" s="979"/>
      <c r="DN120" s="979"/>
      <c r="DO120" s="979"/>
      <c r="DP120" s="979"/>
      <c r="DQ120" s="979">
        <v>2729631</v>
      </c>
      <c r="DR120" s="979"/>
      <c r="DS120" s="979"/>
      <c r="DT120" s="979"/>
      <c r="DU120" s="979"/>
      <c r="DV120" s="980">
        <v>26.6</v>
      </c>
      <c r="DW120" s="980"/>
      <c r="DX120" s="980"/>
      <c r="DY120" s="980"/>
      <c r="DZ120" s="981"/>
    </row>
    <row r="121" spans="1:130" s="246" customFormat="1" ht="26.25" customHeight="1">
      <c r="A121" s="1111"/>
      <c r="B121" s="998"/>
      <c r="C121" s="1019" t="s">
        <v>467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406</v>
      </c>
      <c r="AB121" s="1011"/>
      <c r="AC121" s="1011"/>
      <c r="AD121" s="1011"/>
      <c r="AE121" s="1012"/>
      <c r="AF121" s="1013" t="s">
        <v>406</v>
      </c>
      <c r="AG121" s="1011"/>
      <c r="AH121" s="1011"/>
      <c r="AI121" s="1011"/>
      <c r="AJ121" s="1012"/>
      <c r="AK121" s="1013" t="s">
        <v>406</v>
      </c>
      <c r="AL121" s="1011"/>
      <c r="AM121" s="1011"/>
      <c r="AN121" s="1011"/>
      <c r="AO121" s="1012"/>
      <c r="AP121" s="1014" t="s">
        <v>182</v>
      </c>
      <c r="AQ121" s="1015"/>
      <c r="AR121" s="1015"/>
      <c r="AS121" s="1015"/>
      <c r="AT121" s="1016"/>
      <c r="AU121" s="1044"/>
      <c r="AV121" s="1045"/>
      <c r="AW121" s="1045"/>
      <c r="AX121" s="1045"/>
      <c r="AY121" s="1046"/>
      <c r="AZ121" s="1001" t="s">
        <v>468</v>
      </c>
      <c r="BA121" s="1002"/>
      <c r="BB121" s="1002"/>
      <c r="BC121" s="1002"/>
      <c r="BD121" s="1002"/>
      <c r="BE121" s="1002"/>
      <c r="BF121" s="1002"/>
      <c r="BG121" s="1002"/>
      <c r="BH121" s="1002"/>
      <c r="BI121" s="1002"/>
      <c r="BJ121" s="1002"/>
      <c r="BK121" s="1002"/>
      <c r="BL121" s="1002"/>
      <c r="BM121" s="1002"/>
      <c r="BN121" s="1002"/>
      <c r="BO121" s="1002"/>
      <c r="BP121" s="1003"/>
      <c r="BQ121" s="971">
        <v>5589725</v>
      </c>
      <c r="BR121" s="972"/>
      <c r="BS121" s="972"/>
      <c r="BT121" s="972"/>
      <c r="BU121" s="972"/>
      <c r="BV121" s="972">
        <v>5487769</v>
      </c>
      <c r="BW121" s="972"/>
      <c r="BX121" s="972"/>
      <c r="BY121" s="972"/>
      <c r="BZ121" s="972"/>
      <c r="CA121" s="972">
        <v>5534139</v>
      </c>
      <c r="CB121" s="972"/>
      <c r="CC121" s="972"/>
      <c r="CD121" s="972"/>
      <c r="CE121" s="972"/>
      <c r="CF121" s="966">
        <v>53.9</v>
      </c>
      <c r="CG121" s="967"/>
      <c r="CH121" s="967"/>
      <c r="CI121" s="967"/>
      <c r="CJ121" s="967"/>
      <c r="CK121" s="1062"/>
      <c r="CL121" s="1063"/>
      <c r="CM121" s="1063"/>
      <c r="CN121" s="1063"/>
      <c r="CO121" s="1064"/>
      <c r="CP121" s="1072" t="s">
        <v>469</v>
      </c>
      <c r="CQ121" s="1073"/>
      <c r="CR121" s="1073"/>
      <c r="CS121" s="1073"/>
      <c r="CT121" s="1073"/>
      <c r="CU121" s="1073"/>
      <c r="CV121" s="1073"/>
      <c r="CW121" s="1073"/>
      <c r="CX121" s="1073"/>
      <c r="CY121" s="1073"/>
      <c r="CZ121" s="1073"/>
      <c r="DA121" s="1073"/>
      <c r="DB121" s="1073"/>
      <c r="DC121" s="1073"/>
      <c r="DD121" s="1073"/>
      <c r="DE121" s="1073"/>
      <c r="DF121" s="1074"/>
      <c r="DG121" s="971">
        <v>449673</v>
      </c>
      <c r="DH121" s="972"/>
      <c r="DI121" s="972"/>
      <c r="DJ121" s="972"/>
      <c r="DK121" s="972"/>
      <c r="DL121" s="972">
        <v>1569654</v>
      </c>
      <c r="DM121" s="972"/>
      <c r="DN121" s="972"/>
      <c r="DO121" s="972"/>
      <c r="DP121" s="972"/>
      <c r="DQ121" s="972">
        <v>1799237</v>
      </c>
      <c r="DR121" s="972"/>
      <c r="DS121" s="972"/>
      <c r="DT121" s="972"/>
      <c r="DU121" s="972"/>
      <c r="DV121" s="973">
        <v>17.5</v>
      </c>
      <c r="DW121" s="973"/>
      <c r="DX121" s="973"/>
      <c r="DY121" s="973"/>
      <c r="DZ121" s="974"/>
    </row>
    <row r="122" spans="1:130" s="246" customFormat="1" ht="26.25" customHeight="1">
      <c r="A122" s="1111"/>
      <c r="B122" s="998"/>
      <c r="C122" s="968" t="s">
        <v>449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406</v>
      </c>
      <c r="AB122" s="1011"/>
      <c r="AC122" s="1011"/>
      <c r="AD122" s="1011"/>
      <c r="AE122" s="1012"/>
      <c r="AF122" s="1013" t="s">
        <v>432</v>
      </c>
      <c r="AG122" s="1011"/>
      <c r="AH122" s="1011"/>
      <c r="AI122" s="1011"/>
      <c r="AJ122" s="1012"/>
      <c r="AK122" s="1013" t="s">
        <v>432</v>
      </c>
      <c r="AL122" s="1011"/>
      <c r="AM122" s="1011"/>
      <c r="AN122" s="1011"/>
      <c r="AO122" s="1012"/>
      <c r="AP122" s="1014" t="s">
        <v>406</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16567934</v>
      </c>
      <c r="BR122" s="1050"/>
      <c r="BS122" s="1050"/>
      <c r="BT122" s="1050"/>
      <c r="BU122" s="1050"/>
      <c r="BV122" s="1050">
        <v>16672694</v>
      </c>
      <c r="BW122" s="1050"/>
      <c r="BX122" s="1050"/>
      <c r="BY122" s="1050"/>
      <c r="BZ122" s="1050"/>
      <c r="CA122" s="1050">
        <v>16722799</v>
      </c>
      <c r="CB122" s="1050"/>
      <c r="CC122" s="1050"/>
      <c r="CD122" s="1050"/>
      <c r="CE122" s="1050"/>
      <c r="CF122" s="1070">
        <v>163</v>
      </c>
      <c r="CG122" s="1071"/>
      <c r="CH122" s="1071"/>
      <c r="CI122" s="1071"/>
      <c r="CJ122" s="1071"/>
      <c r="CK122" s="1062"/>
      <c r="CL122" s="1063"/>
      <c r="CM122" s="1063"/>
      <c r="CN122" s="1063"/>
      <c r="CO122" s="1064"/>
      <c r="CP122" s="1072" t="s">
        <v>471</v>
      </c>
      <c r="CQ122" s="1073"/>
      <c r="CR122" s="1073"/>
      <c r="CS122" s="1073"/>
      <c r="CT122" s="1073"/>
      <c r="CU122" s="1073"/>
      <c r="CV122" s="1073"/>
      <c r="CW122" s="1073"/>
      <c r="CX122" s="1073"/>
      <c r="CY122" s="1073"/>
      <c r="CZ122" s="1073"/>
      <c r="DA122" s="1073"/>
      <c r="DB122" s="1073"/>
      <c r="DC122" s="1073"/>
      <c r="DD122" s="1073"/>
      <c r="DE122" s="1073"/>
      <c r="DF122" s="1074"/>
      <c r="DG122" s="971">
        <v>398116</v>
      </c>
      <c r="DH122" s="972"/>
      <c r="DI122" s="972"/>
      <c r="DJ122" s="972"/>
      <c r="DK122" s="972"/>
      <c r="DL122" s="972">
        <v>374278</v>
      </c>
      <c r="DM122" s="972"/>
      <c r="DN122" s="972"/>
      <c r="DO122" s="972"/>
      <c r="DP122" s="972"/>
      <c r="DQ122" s="972">
        <v>302606</v>
      </c>
      <c r="DR122" s="972"/>
      <c r="DS122" s="972"/>
      <c r="DT122" s="972"/>
      <c r="DU122" s="972"/>
      <c r="DV122" s="973">
        <v>2.9</v>
      </c>
      <c r="DW122" s="973"/>
      <c r="DX122" s="973"/>
      <c r="DY122" s="973"/>
      <c r="DZ122" s="974"/>
    </row>
    <row r="123" spans="1:130" s="246" customFormat="1" ht="26.25" customHeight="1">
      <c r="A123" s="1111"/>
      <c r="B123" s="998"/>
      <c r="C123" s="968" t="s">
        <v>455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406</v>
      </c>
      <c r="AB123" s="1011"/>
      <c r="AC123" s="1011"/>
      <c r="AD123" s="1011"/>
      <c r="AE123" s="1012"/>
      <c r="AF123" s="1013" t="s">
        <v>406</v>
      </c>
      <c r="AG123" s="1011"/>
      <c r="AH123" s="1011"/>
      <c r="AI123" s="1011"/>
      <c r="AJ123" s="1012"/>
      <c r="AK123" s="1013" t="s">
        <v>406</v>
      </c>
      <c r="AL123" s="1011"/>
      <c r="AM123" s="1011"/>
      <c r="AN123" s="1011"/>
      <c r="AO123" s="1012"/>
      <c r="AP123" s="1014" t="s">
        <v>406</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472</v>
      </c>
      <c r="BP123" s="1058"/>
      <c r="BQ123" s="1117">
        <v>27519281</v>
      </c>
      <c r="BR123" s="1118"/>
      <c r="BS123" s="1118"/>
      <c r="BT123" s="1118"/>
      <c r="BU123" s="1118"/>
      <c r="BV123" s="1118">
        <v>27833229</v>
      </c>
      <c r="BW123" s="1118"/>
      <c r="BX123" s="1118"/>
      <c r="BY123" s="1118"/>
      <c r="BZ123" s="1118"/>
      <c r="CA123" s="1118">
        <v>27356257</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v>149636</v>
      </c>
      <c r="DH123" s="1011"/>
      <c r="DI123" s="1011"/>
      <c r="DJ123" s="1011"/>
      <c r="DK123" s="1012"/>
      <c r="DL123" s="1013">
        <v>137716</v>
      </c>
      <c r="DM123" s="1011"/>
      <c r="DN123" s="1011"/>
      <c r="DO123" s="1011"/>
      <c r="DP123" s="1012"/>
      <c r="DQ123" s="1013">
        <v>126647</v>
      </c>
      <c r="DR123" s="1011"/>
      <c r="DS123" s="1011"/>
      <c r="DT123" s="1011"/>
      <c r="DU123" s="1012"/>
      <c r="DV123" s="1014">
        <v>1.2</v>
      </c>
      <c r="DW123" s="1015"/>
      <c r="DX123" s="1015"/>
      <c r="DY123" s="1015"/>
      <c r="DZ123" s="1016"/>
    </row>
    <row r="124" spans="1:130" s="246" customFormat="1" ht="26.25" customHeight="1" thickBot="1">
      <c r="A124" s="1111"/>
      <c r="B124" s="998"/>
      <c r="C124" s="968" t="s">
        <v>458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434</v>
      </c>
      <c r="AB124" s="1011"/>
      <c r="AC124" s="1011"/>
      <c r="AD124" s="1011"/>
      <c r="AE124" s="1012"/>
      <c r="AF124" s="1013" t="s">
        <v>434</v>
      </c>
      <c r="AG124" s="1011"/>
      <c r="AH124" s="1011"/>
      <c r="AI124" s="1011"/>
      <c r="AJ124" s="1012"/>
      <c r="AK124" s="1013" t="s">
        <v>434</v>
      </c>
      <c r="AL124" s="1011"/>
      <c r="AM124" s="1011"/>
      <c r="AN124" s="1011"/>
      <c r="AO124" s="1012"/>
      <c r="AP124" s="1014" t="s">
        <v>434</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7</v>
      </c>
      <c r="BR124" s="1080"/>
      <c r="BS124" s="1080"/>
      <c r="BT124" s="1080"/>
      <c r="BU124" s="1080"/>
      <c r="BV124" s="1080">
        <v>13.7</v>
      </c>
      <c r="BW124" s="1080"/>
      <c r="BX124" s="1080"/>
      <c r="BY124" s="1080"/>
      <c r="BZ124" s="1080"/>
      <c r="CA124" s="1080">
        <v>24.6</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v>2288</v>
      </c>
      <c r="DH124" s="1036"/>
      <c r="DI124" s="1036"/>
      <c r="DJ124" s="1036"/>
      <c r="DK124" s="1037"/>
      <c r="DL124" s="1035" t="s">
        <v>182</v>
      </c>
      <c r="DM124" s="1036"/>
      <c r="DN124" s="1036"/>
      <c r="DO124" s="1036"/>
      <c r="DP124" s="1037"/>
      <c r="DQ124" s="1035" t="s">
        <v>182</v>
      </c>
      <c r="DR124" s="1036"/>
      <c r="DS124" s="1036"/>
      <c r="DT124" s="1036"/>
      <c r="DU124" s="1037"/>
      <c r="DV124" s="1038" t="s">
        <v>182</v>
      </c>
      <c r="DW124" s="1039"/>
      <c r="DX124" s="1039"/>
      <c r="DY124" s="1039"/>
      <c r="DZ124" s="1040"/>
    </row>
    <row r="125" spans="1:130" s="246" customFormat="1" ht="26.25" customHeight="1">
      <c r="A125" s="1111"/>
      <c r="B125" s="998"/>
      <c r="C125" s="968" t="s">
        <v>460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182</v>
      </c>
      <c r="AB125" s="1011"/>
      <c r="AC125" s="1011"/>
      <c r="AD125" s="1011"/>
      <c r="AE125" s="1012"/>
      <c r="AF125" s="1013" t="s">
        <v>182</v>
      </c>
      <c r="AG125" s="1011"/>
      <c r="AH125" s="1011"/>
      <c r="AI125" s="1011"/>
      <c r="AJ125" s="1012"/>
      <c r="AK125" s="1013" t="s">
        <v>182</v>
      </c>
      <c r="AL125" s="1011"/>
      <c r="AM125" s="1011"/>
      <c r="AN125" s="1011"/>
      <c r="AO125" s="1012"/>
      <c r="AP125" s="1014" t="s">
        <v>182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182</v>
      </c>
      <c r="DH125" s="979"/>
      <c r="DI125" s="979"/>
      <c r="DJ125" s="979"/>
      <c r="DK125" s="979"/>
      <c r="DL125" s="979" t="s">
        <v>182</v>
      </c>
      <c r="DM125" s="979"/>
      <c r="DN125" s="979"/>
      <c r="DO125" s="979"/>
      <c r="DP125" s="979"/>
      <c r="DQ125" s="979" t="s">
        <v>182</v>
      </c>
      <c r="DR125" s="979"/>
      <c r="DS125" s="979"/>
      <c r="DT125" s="979"/>
      <c r="DU125" s="979"/>
      <c r="DV125" s="980" t="s">
        <v>182</v>
      </c>
      <c r="DW125" s="980"/>
      <c r="DX125" s="980"/>
      <c r="DY125" s="980"/>
      <c r="DZ125" s="981"/>
    </row>
    <row r="126" spans="1:130" s="246" customFormat="1" ht="26.25" customHeight="1" thickBot="1">
      <c r="A126" s="1111"/>
      <c r="B126" s="998"/>
      <c r="C126" s="968" t="s">
        <v>462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4066</v>
      </c>
      <c r="AB126" s="1011"/>
      <c r="AC126" s="1011"/>
      <c r="AD126" s="1011"/>
      <c r="AE126" s="1012"/>
      <c r="AF126" s="1013" t="s">
        <v>478</v>
      </c>
      <c r="AG126" s="1011"/>
      <c r="AH126" s="1011"/>
      <c r="AI126" s="1011"/>
      <c r="AJ126" s="1012"/>
      <c r="AK126" s="1013" t="s">
        <v>182</v>
      </c>
      <c r="AL126" s="1011"/>
      <c r="AM126" s="1011"/>
      <c r="AN126" s="1011"/>
      <c r="AO126" s="1012"/>
      <c r="AP126" s="1014" t="s">
        <v>182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479</v>
      </c>
      <c r="CQ126" s="1002"/>
      <c r="CR126" s="1002"/>
      <c r="CS126" s="1002"/>
      <c r="CT126" s="1002"/>
      <c r="CU126" s="1002"/>
      <c r="CV126" s="1002"/>
      <c r="CW126" s="1002"/>
      <c r="CX126" s="1002"/>
      <c r="CY126" s="1002"/>
      <c r="CZ126" s="1002"/>
      <c r="DA126" s="1002"/>
      <c r="DB126" s="1002"/>
      <c r="DC126" s="1002"/>
      <c r="DD126" s="1002"/>
      <c r="DE126" s="1002"/>
      <c r="DF126" s="1003"/>
      <c r="DG126" s="971" t="s">
        <v>182</v>
      </c>
      <c r="DH126" s="972"/>
      <c r="DI126" s="972"/>
      <c r="DJ126" s="972"/>
      <c r="DK126" s="972"/>
      <c r="DL126" s="972" t="s">
        <v>182</v>
      </c>
      <c r="DM126" s="972"/>
      <c r="DN126" s="972"/>
      <c r="DO126" s="972"/>
      <c r="DP126" s="972"/>
      <c r="DQ126" s="972" t="s">
        <v>478</v>
      </c>
      <c r="DR126" s="972"/>
      <c r="DS126" s="972"/>
      <c r="DT126" s="972"/>
      <c r="DU126" s="972"/>
      <c r="DV126" s="973" t="s">
        <v>182</v>
      </c>
      <c r="DW126" s="973"/>
      <c r="DX126" s="973"/>
      <c r="DY126" s="973"/>
      <c r="DZ126" s="974"/>
    </row>
    <row r="127" spans="1:130" s="246" customFormat="1" ht="26.25" customHeight="1">
      <c r="A127" s="1112"/>
      <c r="B127" s="1000"/>
      <c r="C127" s="1054" t="s">
        <v>480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2160</v>
      </c>
      <c r="AB127" s="1011"/>
      <c r="AC127" s="1011"/>
      <c r="AD127" s="1011"/>
      <c r="AE127" s="1012"/>
      <c r="AF127" s="1013">
        <v>2332</v>
      </c>
      <c r="AG127" s="1011"/>
      <c r="AH127" s="1011"/>
      <c r="AI127" s="1011"/>
      <c r="AJ127" s="1012"/>
      <c r="AK127" s="1013">
        <v>2114</v>
      </c>
      <c r="AL127" s="1011"/>
      <c r="AM127" s="1011"/>
      <c r="AN127" s="1011"/>
      <c r="AO127" s="1012"/>
      <c r="AP127" s="1014">
        <v>0</v>
      </c>
      <c r="AQ127" s="1015"/>
      <c r="AR127" s="1015"/>
      <c r="AS127" s="1015"/>
      <c r="AT127" s="1016"/>
      <c r="AU127" s="282"/>
      <c r="AV127" s="282"/>
      <c r="AW127" s="282"/>
      <c r="AX127" s="1084" t="s">
        <v>481</v>
      </c>
      <c r="AY127" s="1085"/>
      <c r="AZ127" s="1085"/>
      <c r="BA127" s="1085"/>
      <c r="BB127" s="1085"/>
      <c r="BC127" s="1085"/>
      <c r="BD127" s="1085"/>
      <c r="BE127" s="1086"/>
      <c r="BF127" s="1087" t="s">
        <v>482</v>
      </c>
      <c r="BG127" s="1085"/>
      <c r="BH127" s="1085"/>
      <c r="BI127" s="1085"/>
      <c r="BJ127" s="1085"/>
      <c r="BK127" s="1085"/>
      <c r="BL127" s="1086"/>
      <c r="BM127" s="1087" t="s">
        <v>483</v>
      </c>
      <c r="BN127" s="1085"/>
      <c r="BO127" s="1085"/>
      <c r="BP127" s="1085"/>
      <c r="BQ127" s="1085"/>
      <c r="BR127" s="1085"/>
      <c r="BS127" s="1086"/>
      <c r="BT127" s="1087" t="s">
        <v>484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485</v>
      </c>
      <c r="CQ127" s="1002"/>
      <c r="CR127" s="1002"/>
      <c r="CS127" s="1002"/>
      <c r="CT127" s="1002"/>
      <c r="CU127" s="1002"/>
      <c r="CV127" s="1002"/>
      <c r="CW127" s="1002"/>
      <c r="CX127" s="1002"/>
      <c r="CY127" s="1002"/>
      <c r="CZ127" s="1002"/>
      <c r="DA127" s="1002"/>
      <c r="DB127" s="1002"/>
      <c r="DC127" s="1002"/>
      <c r="DD127" s="1002"/>
      <c r="DE127" s="1002"/>
      <c r="DF127" s="1003"/>
      <c r="DG127" s="971" t="s">
        <v>182</v>
      </c>
      <c r="DH127" s="972"/>
      <c r="DI127" s="972"/>
      <c r="DJ127" s="972"/>
      <c r="DK127" s="972"/>
      <c r="DL127" s="972" t="s">
        <v>182</v>
      </c>
      <c r="DM127" s="972"/>
      <c r="DN127" s="972"/>
      <c r="DO127" s="972"/>
      <c r="DP127" s="972"/>
      <c r="DQ127" s="972" t="s">
        <v>182</v>
      </c>
      <c r="DR127" s="972"/>
      <c r="DS127" s="972"/>
      <c r="DT127" s="972"/>
      <c r="DU127" s="972"/>
      <c r="DV127" s="973" t="s">
        <v>182</v>
      </c>
      <c r="DW127" s="973"/>
      <c r="DX127" s="973"/>
      <c r="DY127" s="973"/>
      <c r="DZ127" s="974"/>
    </row>
    <row r="128" spans="1:130" s="246" customFormat="1" ht="26.25" customHeight="1" thickBot="1">
      <c r="A128" s="1095" t="s">
        <v>486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487</v>
      </c>
      <c r="X128" s="1097"/>
      <c r="Y128" s="1097"/>
      <c r="Z128" s="1098"/>
      <c r="AA128" s="1099">
        <v>513885</v>
      </c>
      <c r="AB128" s="1100"/>
      <c r="AC128" s="1100"/>
      <c r="AD128" s="1100"/>
      <c r="AE128" s="1101"/>
      <c r="AF128" s="1102">
        <v>528504</v>
      </c>
      <c r="AG128" s="1100"/>
      <c r="AH128" s="1100"/>
      <c r="AI128" s="1100"/>
      <c r="AJ128" s="1101"/>
      <c r="AK128" s="1102">
        <v>499716</v>
      </c>
      <c r="AL128" s="1100"/>
      <c r="AM128" s="1100"/>
      <c r="AN128" s="1100"/>
      <c r="AO128" s="1101"/>
      <c r="AP128" s="1103"/>
      <c r="AQ128" s="1104"/>
      <c r="AR128" s="1104"/>
      <c r="AS128" s="1104"/>
      <c r="AT128" s="1105"/>
      <c r="AU128" s="282"/>
      <c r="AV128" s="282"/>
      <c r="AW128" s="282"/>
      <c r="AX128" s="940" t="s">
        <v>488</v>
      </c>
      <c r="AY128" s="941"/>
      <c r="AZ128" s="941"/>
      <c r="BA128" s="941"/>
      <c r="BB128" s="941"/>
      <c r="BC128" s="941"/>
      <c r="BD128" s="941"/>
      <c r="BE128" s="942"/>
      <c r="BF128" s="1106" t="s">
        <v>182</v>
      </c>
      <c r="BG128" s="1107"/>
      <c r="BH128" s="1107"/>
      <c r="BI128" s="1107"/>
      <c r="BJ128" s="1107"/>
      <c r="BK128" s="1107"/>
      <c r="BL128" s="1108"/>
      <c r="BM128" s="1106">
        <v>13.11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489</v>
      </c>
      <c r="CQ128" s="1089"/>
      <c r="CR128" s="1089"/>
      <c r="CS128" s="1089"/>
      <c r="CT128" s="1089"/>
      <c r="CU128" s="1089"/>
      <c r="CV128" s="1089"/>
      <c r="CW128" s="1089"/>
      <c r="CX128" s="1089"/>
      <c r="CY128" s="1089"/>
      <c r="CZ128" s="1089"/>
      <c r="DA128" s="1089"/>
      <c r="DB128" s="1089"/>
      <c r="DC128" s="1089"/>
      <c r="DD128" s="1089"/>
      <c r="DE128" s="1089"/>
      <c r="DF128" s="1090"/>
      <c r="DG128" s="1091" t="s">
        <v>182</v>
      </c>
      <c r="DH128" s="1092"/>
      <c r="DI128" s="1092"/>
      <c r="DJ128" s="1092"/>
      <c r="DK128" s="1092"/>
      <c r="DL128" s="1092" t="s">
        <v>182</v>
      </c>
      <c r="DM128" s="1092"/>
      <c r="DN128" s="1092"/>
      <c r="DO128" s="1092"/>
      <c r="DP128" s="1092"/>
      <c r="DQ128" s="1092" t="s">
        <v>182</v>
      </c>
      <c r="DR128" s="1092"/>
      <c r="DS128" s="1092"/>
      <c r="DT128" s="1092"/>
      <c r="DU128" s="1092"/>
      <c r="DV128" s="1093" t="s">
        <v>182</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490</v>
      </c>
      <c r="X129" s="1126"/>
      <c r="Y129" s="1126"/>
      <c r="Z129" s="1127"/>
      <c r="AA129" s="1010">
        <v>11511432</v>
      </c>
      <c r="AB129" s="1011"/>
      <c r="AC129" s="1011"/>
      <c r="AD129" s="1011"/>
      <c r="AE129" s="1012"/>
      <c r="AF129" s="1013">
        <v>11502635</v>
      </c>
      <c r="AG129" s="1011"/>
      <c r="AH129" s="1011"/>
      <c r="AI129" s="1011"/>
      <c r="AJ129" s="1012"/>
      <c r="AK129" s="1013">
        <v>11583179</v>
      </c>
      <c r="AL129" s="1011"/>
      <c r="AM129" s="1011"/>
      <c r="AN129" s="1011"/>
      <c r="AO129" s="1012"/>
      <c r="AP129" s="1128"/>
      <c r="AQ129" s="1129"/>
      <c r="AR129" s="1129"/>
      <c r="AS129" s="1129"/>
      <c r="AT129" s="1130"/>
      <c r="AU129" s="284"/>
      <c r="AV129" s="284"/>
      <c r="AW129" s="284"/>
      <c r="AX129" s="1119" t="s">
        <v>491</v>
      </c>
      <c r="AY129" s="1002"/>
      <c r="AZ129" s="1002"/>
      <c r="BA129" s="1002"/>
      <c r="BB129" s="1002"/>
      <c r="BC129" s="1002"/>
      <c r="BD129" s="1002"/>
      <c r="BE129" s="1003"/>
      <c r="BF129" s="1120" t="s">
        <v>182</v>
      </c>
      <c r="BG129" s="1121"/>
      <c r="BH129" s="1121"/>
      <c r="BI129" s="1121"/>
      <c r="BJ129" s="1121"/>
      <c r="BK129" s="1121"/>
      <c r="BL129" s="1122"/>
      <c r="BM129" s="1120">
        <v>18.11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493</v>
      </c>
      <c r="X130" s="1126"/>
      <c r="Y130" s="1126"/>
      <c r="Z130" s="1127"/>
      <c r="AA130" s="1010">
        <v>1288243</v>
      </c>
      <c r="AB130" s="1011"/>
      <c r="AC130" s="1011"/>
      <c r="AD130" s="1011"/>
      <c r="AE130" s="1012"/>
      <c r="AF130" s="1013">
        <v>1322628</v>
      </c>
      <c r="AG130" s="1011"/>
      <c r="AH130" s="1011"/>
      <c r="AI130" s="1011"/>
      <c r="AJ130" s="1012"/>
      <c r="AK130" s="1013">
        <v>1324474</v>
      </c>
      <c r="AL130" s="1011"/>
      <c r="AM130" s="1011"/>
      <c r="AN130" s="1011"/>
      <c r="AO130" s="1012"/>
      <c r="AP130" s="1128"/>
      <c r="AQ130" s="1129"/>
      <c r="AR130" s="1129"/>
      <c r="AS130" s="1129"/>
      <c r="AT130" s="1130"/>
      <c r="AU130" s="284"/>
      <c r="AV130" s="284"/>
      <c r="AW130" s="284"/>
      <c r="AX130" s="1119" t="s">
        <v>494</v>
      </c>
      <c r="AY130" s="1002"/>
      <c r="AZ130" s="1002"/>
      <c r="BA130" s="1002"/>
      <c r="BB130" s="1002"/>
      <c r="BC130" s="1002"/>
      <c r="BD130" s="1002"/>
      <c r="BE130" s="1003"/>
      <c r="BF130" s="1156">
        <v>2.1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495</v>
      </c>
      <c r="X131" s="1164"/>
      <c r="Y131" s="1164"/>
      <c r="Z131" s="1165"/>
      <c r="AA131" s="1057">
        <v>10223189</v>
      </c>
      <c r="AB131" s="1036"/>
      <c r="AC131" s="1036"/>
      <c r="AD131" s="1036"/>
      <c r="AE131" s="1037"/>
      <c r="AF131" s="1035">
        <v>10180007</v>
      </c>
      <c r="AG131" s="1036"/>
      <c r="AH131" s="1036"/>
      <c r="AI131" s="1036"/>
      <c r="AJ131" s="1037"/>
      <c r="AK131" s="1035">
        <v>10258705</v>
      </c>
      <c r="AL131" s="1036"/>
      <c r="AM131" s="1036"/>
      <c r="AN131" s="1036"/>
      <c r="AO131" s="1037"/>
      <c r="AP131" s="1166"/>
      <c r="AQ131" s="1167"/>
      <c r="AR131" s="1167"/>
      <c r="AS131" s="1167"/>
      <c r="AT131" s="1168"/>
      <c r="AU131" s="284"/>
      <c r="AV131" s="284"/>
      <c r="AW131" s="284"/>
      <c r="AX131" s="1138" t="s">
        <v>496</v>
      </c>
      <c r="AY131" s="1089"/>
      <c r="AZ131" s="1089"/>
      <c r="BA131" s="1089"/>
      <c r="BB131" s="1089"/>
      <c r="BC131" s="1089"/>
      <c r="BD131" s="1089"/>
      <c r="BE131" s="1090"/>
      <c r="BF131" s="1139">
        <v>24.6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498</v>
      </c>
      <c r="W132" s="1149"/>
      <c r="X132" s="1149"/>
      <c r="Y132" s="1149"/>
      <c r="Z132" s="1150"/>
      <c r="AA132" s="1151">
        <v>0.99413206600000004</v>
      </c>
      <c r="AB132" s="1152"/>
      <c r="AC132" s="1152"/>
      <c r="AD132" s="1152"/>
      <c r="AE132" s="1153"/>
      <c r="AF132" s="1154">
        <v>2.0750771590000001</v>
      </c>
      <c r="AG132" s="1152"/>
      <c r="AH132" s="1152"/>
      <c r="AI132" s="1152"/>
      <c r="AJ132" s="1153"/>
      <c r="AK132" s="1154">
        <v>3.441438271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499</v>
      </c>
      <c r="W133" s="1132"/>
      <c r="X133" s="1132"/>
      <c r="Y133" s="1132"/>
      <c r="Z133" s="1133"/>
      <c r="AA133" s="1134">
        <v>0.5</v>
      </c>
      <c r="AB133" s="1135"/>
      <c r="AC133" s="1135"/>
      <c r="AD133" s="1135"/>
      <c r="AE133" s="1136"/>
      <c r="AF133" s="1134">
        <v>1.2</v>
      </c>
      <c r="AG133" s="1135"/>
      <c r="AH133" s="1135"/>
      <c r="AI133" s="1135"/>
      <c r="AJ133" s="1136"/>
      <c r="AK133" s="1134">
        <v>2.1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m4jva0YIpgc1P9+HFmvnPt6snJwm/j9scthkpl0HCXYWpAYe88I2BJ1CvgCFJhZIO0OxbC2qnDzx1vLoevv/w==" saltValue="y4zzeVUwnCjMERSxSa/v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V78:DZ78"/>
    <mergeCell ref="B75:P75"/>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R74:CV74"/>
    <mergeCell ref="CW74:DA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DB74:DF74"/>
    <mergeCell ref="DG74:DK74"/>
    <mergeCell ref="DL74:DP74"/>
    <mergeCell ref="DQ74:DU74"/>
    <mergeCell ref="AP74:AT74"/>
    <mergeCell ref="AU74:AY74"/>
    <mergeCell ref="AZ74:BD74"/>
    <mergeCell ref="BS74:CG74"/>
    <mergeCell ref="CH74:CL74"/>
    <mergeCell ref="CM74:CQ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3:P73"/>
    <mergeCell ref="B72:P72"/>
    <mergeCell ref="B71:P71"/>
    <mergeCell ref="B70:P70"/>
    <mergeCell ref="B69:P69"/>
    <mergeCell ref="B68:P68"/>
    <mergeCell ref="B77:P77"/>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vOIidg9Tw1o6q5tewzf87KqalrUCyALU7Th1XNQQ0yQnPKYsVin6/cyx08gSOtlQBxsaiW8UCKhz3eGgQJ13Q==" saltValue="aZ3A4sNzQhVWM72k2BWQ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pBBVTOYl84pNoaInK94mT8OTjJg0QO9KR6752NSDpO96qOEH2nIBWlUc7TunqlUrlhQPTRmMNzitpd0Rhlzig==" saltValue="LWxZVbDVa9EiS1OR1e8y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508</v>
      </c>
      <c r="AL9" s="1175"/>
      <c r="AM9" s="1175"/>
      <c r="AN9" s="1176"/>
      <c r="AO9" s="312">
        <v>3068955</v>
      </c>
      <c r="AP9" s="312">
        <v>53744</v>
      </c>
      <c r="AQ9" s="313">
        <v>62647</v>
      </c>
      <c r="AR9" s="314">
        <v>-14.2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509</v>
      </c>
      <c r="AL10" s="1175"/>
      <c r="AM10" s="1175"/>
      <c r="AN10" s="1176"/>
      <c r="AO10" s="315">
        <v>225763</v>
      </c>
      <c r="AP10" s="315">
        <v>3954</v>
      </c>
      <c r="AQ10" s="316">
        <v>5968</v>
      </c>
      <c r="AR10" s="317">
        <v>-33.700000000000003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510</v>
      </c>
      <c r="AL11" s="1175"/>
      <c r="AM11" s="1175"/>
      <c r="AN11" s="1176"/>
      <c r="AO11" s="315">
        <v>125004</v>
      </c>
      <c r="AP11" s="315">
        <v>2189</v>
      </c>
      <c r="AQ11" s="316">
        <v>5863</v>
      </c>
      <c r="AR11" s="317">
        <v>-62.7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511</v>
      </c>
      <c r="AL12" s="1175"/>
      <c r="AM12" s="1175"/>
      <c r="AN12" s="1176"/>
      <c r="AO12" s="315">
        <v>13870</v>
      </c>
      <c r="AP12" s="315">
        <v>243</v>
      </c>
      <c r="AQ12" s="316">
        <v>1312</v>
      </c>
      <c r="AR12" s="317">
        <v>-81.5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512</v>
      </c>
      <c r="AL13" s="1175"/>
      <c r="AM13" s="1175"/>
      <c r="AN13" s="1176"/>
      <c r="AO13" s="315" t="s">
        <v>513</v>
      </c>
      <c r="AP13" s="315" t="s">
        <v>513</v>
      </c>
      <c r="AQ13" s="316">
        <v>0</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514</v>
      </c>
      <c r="AL14" s="1175"/>
      <c r="AM14" s="1175"/>
      <c r="AN14" s="1176"/>
      <c r="AO14" s="315">
        <v>137717</v>
      </c>
      <c r="AP14" s="315">
        <v>2412</v>
      </c>
      <c r="AQ14" s="316">
        <v>2308</v>
      </c>
      <c r="AR14" s="317">
        <v>4.5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515</v>
      </c>
      <c r="AL15" s="1175"/>
      <c r="AM15" s="1175"/>
      <c r="AN15" s="1176"/>
      <c r="AO15" s="315">
        <v>199833</v>
      </c>
      <c r="AP15" s="315">
        <v>3500</v>
      </c>
      <c r="AQ15" s="316">
        <v>1635</v>
      </c>
      <c r="AR15" s="317">
        <v>114.1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516</v>
      </c>
      <c r="AL16" s="1178"/>
      <c r="AM16" s="1178"/>
      <c r="AN16" s="1179"/>
      <c r="AO16" s="315">
        <v>-132700</v>
      </c>
      <c r="AP16" s="315">
        <v>-2324</v>
      </c>
      <c r="AQ16" s="316">
        <v>-5106</v>
      </c>
      <c r="AR16" s="317">
        <v>-54.5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3638442</v>
      </c>
      <c r="AP17" s="315">
        <v>63717</v>
      </c>
      <c r="AQ17" s="316">
        <v>74627</v>
      </c>
      <c r="AR17" s="317">
        <v>-14.6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521</v>
      </c>
      <c r="AL21" s="1170"/>
      <c r="AM21" s="1170"/>
      <c r="AN21" s="1171"/>
      <c r="AO21" s="327">
        <v>6.74</v>
      </c>
      <c r="AP21" s="328">
        <v>7.32</v>
      </c>
      <c r="AQ21" s="329">
        <v>-0.57999999999999996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522</v>
      </c>
      <c r="AL22" s="1170"/>
      <c r="AM22" s="1170"/>
      <c r="AN22" s="1171"/>
      <c r="AO22" s="332">
        <v>99.2</v>
      </c>
      <c r="AP22" s="333">
        <v>98.6</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526</v>
      </c>
      <c r="AL32" s="1186"/>
      <c r="AM32" s="1186"/>
      <c r="AN32" s="1187"/>
      <c r="AO32" s="342">
        <v>1777643</v>
      </c>
      <c r="AP32" s="342">
        <v>31130</v>
      </c>
      <c r="AQ32" s="343">
        <v>39505</v>
      </c>
      <c r="AR32" s="344">
        <v>-21.2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527</v>
      </c>
      <c r="AL33" s="1186"/>
      <c r="AM33" s="1186"/>
      <c r="AN33" s="1187"/>
      <c r="AO33" s="342" t="s">
        <v>513</v>
      </c>
      <c r="AP33" s="342" t="s">
        <v>513</v>
      </c>
      <c r="AQ33" s="343" t="s">
        <v>513</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528</v>
      </c>
      <c r="AL34" s="1186"/>
      <c r="AM34" s="1186"/>
      <c r="AN34" s="1187"/>
      <c r="AO34" s="342" t="s">
        <v>513</v>
      </c>
      <c r="AP34" s="342" t="s">
        <v>513</v>
      </c>
      <c r="AQ34" s="343">
        <v>56</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529</v>
      </c>
      <c r="AL35" s="1186"/>
      <c r="AM35" s="1186"/>
      <c r="AN35" s="1187"/>
      <c r="AO35" s="342">
        <v>298129</v>
      </c>
      <c r="AP35" s="342">
        <v>5221</v>
      </c>
      <c r="AQ35" s="343">
        <v>13645</v>
      </c>
      <c r="AR35" s="344">
        <v>-61.7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530</v>
      </c>
      <c r="AL36" s="1186"/>
      <c r="AM36" s="1186"/>
      <c r="AN36" s="1187"/>
      <c r="AO36" s="342">
        <v>99301</v>
      </c>
      <c r="AP36" s="342">
        <v>1739</v>
      </c>
      <c r="AQ36" s="343">
        <v>1726</v>
      </c>
      <c r="AR36" s="344">
        <v>0.8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531</v>
      </c>
      <c r="AL37" s="1186"/>
      <c r="AM37" s="1186"/>
      <c r="AN37" s="1187"/>
      <c r="AO37" s="342">
        <v>2114</v>
      </c>
      <c r="AP37" s="342">
        <v>37</v>
      </c>
      <c r="AQ37" s="343">
        <v>663</v>
      </c>
      <c r="AR37" s="344">
        <v>-94.4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532</v>
      </c>
      <c r="AL38" s="1189"/>
      <c r="AM38" s="1189"/>
      <c r="AN38" s="1190"/>
      <c r="AO38" s="345">
        <v>50</v>
      </c>
      <c r="AP38" s="345">
        <v>1</v>
      </c>
      <c r="AQ38" s="346">
        <v>1</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533</v>
      </c>
      <c r="AL39" s="1189"/>
      <c r="AM39" s="1189"/>
      <c r="AN39" s="1190"/>
      <c r="AO39" s="342">
        <v>-499716</v>
      </c>
      <c r="AP39" s="342">
        <v>-8751</v>
      </c>
      <c r="AQ39" s="343">
        <v>-5573</v>
      </c>
      <c r="AR39" s="344">
        <v>57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534</v>
      </c>
      <c r="AL40" s="1186"/>
      <c r="AM40" s="1186"/>
      <c r="AN40" s="1187"/>
      <c r="AO40" s="342">
        <v>-1324474</v>
      </c>
      <c r="AP40" s="342">
        <v>-23194</v>
      </c>
      <c r="AQ40" s="343">
        <v>-36518</v>
      </c>
      <c r="AR40" s="344">
        <v>-36.5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353047</v>
      </c>
      <c r="AP41" s="342">
        <v>6183</v>
      </c>
      <c r="AQ41" s="343">
        <v>13504</v>
      </c>
      <c r="AR41" s="344">
        <v>-54.2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503</v>
      </c>
      <c r="AN49" s="1182" t="s">
        <v>538</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4462730</v>
      </c>
      <c r="AN51" s="364">
        <v>79295</v>
      </c>
      <c r="AO51" s="365">
        <v>59.2</v>
      </c>
      <c r="AP51" s="366">
        <v>57944</v>
      </c>
      <c r="AQ51" s="367">
        <v>3</v>
      </c>
      <c r="AR51" s="368">
        <v>56.2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3223166</v>
      </c>
      <c r="AN52" s="372">
        <v>57270</v>
      </c>
      <c r="AO52" s="373">
        <v>60</v>
      </c>
      <c r="AP52" s="374">
        <v>29326</v>
      </c>
      <c r="AQ52" s="375">
        <v>8.8000000000000007</v>
      </c>
      <c r="AR52" s="376">
        <v>51.2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5269224</v>
      </c>
      <c r="AN53" s="364">
        <v>93125</v>
      </c>
      <c r="AO53" s="365">
        <v>17.399999999999999</v>
      </c>
      <c r="AP53" s="366">
        <v>54227</v>
      </c>
      <c r="AQ53" s="367">
        <v>-6.4</v>
      </c>
      <c r="AR53" s="368">
        <v>23.8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4198348</v>
      </c>
      <c r="AN54" s="372">
        <v>74199</v>
      </c>
      <c r="AO54" s="373">
        <v>29.6</v>
      </c>
      <c r="AP54" s="374">
        <v>29694</v>
      </c>
      <c r="AQ54" s="375">
        <v>1.3</v>
      </c>
      <c r="AR54" s="376">
        <v>28.3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4672468</v>
      </c>
      <c r="AN55" s="364">
        <v>82385</v>
      </c>
      <c r="AO55" s="365">
        <v>-11.5</v>
      </c>
      <c r="AP55" s="366">
        <v>57295</v>
      </c>
      <c r="AQ55" s="367">
        <v>5.7</v>
      </c>
      <c r="AR55" s="368">
        <v>-17.2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3296532</v>
      </c>
      <c r="AN56" s="372">
        <v>58125</v>
      </c>
      <c r="AO56" s="373">
        <v>-21.7</v>
      </c>
      <c r="AP56" s="374">
        <v>32771</v>
      </c>
      <c r="AQ56" s="375">
        <v>10.4</v>
      </c>
      <c r="AR56" s="376">
        <v>-32.1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2762240</v>
      </c>
      <c r="AN57" s="364">
        <v>48229</v>
      </c>
      <c r="AO57" s="365">
        <v>-41.5</v>
      </c>
      <c r="AP57" s="366">
        <v>54110</v>
      </c>
      <c r="AQ57" s="367">
        <v>-5.6</v>
      </c>
      <c r="AR57" s="368">
        <v>-35.9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1617078</v>
      </c>
      <c r="AN58" s="372">
        <v>28235</v>
      </c>
      <c r="AO58" s="373">
        <v>-51.4</v>
      </c>
      <c r="AP58" s="374">
        <v>30620</v>
      </c>
      <c r="AQ58" s="375">
        <v>-6.6</v>
      </c>
      <c r="AR58" s="376">
        <v>-44.8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3762254</v>
      </c>
      <c r="AN59" s="364">
        <v>65885</v>
      </c>
      <c r="AO59" s="365">
        <v>36.6</v>
      </c>
      <c r="AP59" s="366">
        <v>54684</v>
      </c>
      <c r="AQ59" s="367">
        <v>1.1000000000000001</v>
      </c>
      <c r="AR59" s="368">
        <v>35.5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2236905</v>
      </c>
      <c r="AN60" s="372">
        <v>39173</v>
      </c>
      <c r="AO60" s="373">
        <v>38.700000000000003</v>
      </c>
      <c r="AP60" s="374">
        <v>32829</v>
      </c>
      <c r="AQ60" s="375">
        <v>7.2</v>
      </c>
      <c r="AR60" s="376">
        <v>31.5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4185783</v>
      </c>
      <c r="AN61" s="379">
        <v>73784</v>
      </c>
      <c r="AO61" s="380">
        <v>12</v>
      </c>
      <c r="AP61" s="381">
        <v>55652</v>
      </c>
      <c r="AQ61" s="382">
        <v>-0.4</v>
      </c>
      <c r="AR61" s="368">
        <v>12.4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2914406</v>
      </c>
      <c r="AN62" s="372">
        <v>51400</v>
      </c>
      <c r="AO62" s="373">
        <v>11</v>
      </c>
      <c r="AP62" s="374">
        <v>31048</v>
      </c>
      <c r="AQ62" s="375">
        <v>4.2</v>
      </c>
      <c r="AR62" s="376">
        <v>6.8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1xmFiglc/HuRB0u4JjmTg0aiNAwXd9u4zfMr0LR02lIX1ccEGDiUR8z2kcgd3aSChFkCiydUGMeHnma574lqg==" saltValue="oMZF7dbJf4i70+hD5D8L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P76jekPvLlcAb+1pJaTRcBUe88Tr/0wrZkeH22mixtmHSMWQp48VpOY+rnswikZM67pemiWkfJlE3eytt3oLA==" saltValue="QAcNl83Pwj+JANoPOXMz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BPxl/cWe+vTEYhXYtMxxGvYqAT4ISeTYJ98rd6/6flojfn1s3r8U58ywxoAnaTlvvtJtVXfp4QOljdJjIYDBA==" saltValue="C8pDExYOy/2p1B6zY07X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2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94" t="s">
        <v>3</v>
      </c>
      <c r="D47" s="1194"/>
      <c r="E47" s="1195"/>
      <c r="F47" s="11">
        <v>19.09</v>
      </c>
      <c r="G47" s="12">
        <v>19.29</v>
      </c>
      <c r="H47" s="12">
        <v>15.58</v>
      </c>
      <c r="I47" s="12">
        <v>16.63</v>
      </c>
      <c r="J47" s="13">
        <v>16.61</v>
      </c>
    </row>
    <row r="48" spans="2:10" ht="57.75" customHeight="1">
      <c r="B48" s="14"/>
      <c r="C48" s="1196" t="s">
        <v>4</v>
      </c>
      <c r="D48" s="1196"/>
      <c r="E48" s="1197"/>
      <c r="F48" s="15">
        <v>4.88</v>
      </c>
      <c r="G48" s="16">
        <v>5.15</v>
      </c>
      <c r="H48" s="16">
        <v>3.8</v>
      </c>
      <c r="I48" s="16">
        <v>5.42</v>
      </c>
      <c r="J48" s="17">
        <v>4.7300000000000004</v>
      </c>
    </row>
    <row r="49" spans="2:10" ht="57.75" customHeight="1" thickBot="1">
      <c r="B49" s="18"/>
      <c r="C49" s="1198" t="s">
        <v>5</v>
      </c>
      <c r="D49" s="1198"/>
      <c r="E49" s="1199"/>
      <c r="F49" s="19" t="s">
        <v>559</v>
      </c>
      <c r="G49" s="20">
        <v>0.74</v>
      </c>
      <c r="H49" s="20" t="s">
        <v>560</v>
      </c>
      <c r="I49" s="20">
        <v>2.65</v>
      </c>
      <c r="J49" s="21" t="s">
        <v>561</v>
      </c>
    </row>
    <row r="50" spans="2:10" ht="13.5" customHeight="1"/>
    <row r="51" spans="2:10" ht="13.5" hidden="1" customHeight="1"/>
    <row r="52" spans="2:10" ht="13.5" hidden="1" customHeight="1"/>
    <row r="53" spans="2:10" ht="13.5" hidden="1" customHeight="1"/>
  </sheetData>
  <sheetProtection algorithmName="SHA-512" hashValue="LcUCQ9CcRufUCONcnnS9GslId6BPI7b+lJAVtI0zTql47iXvdcraQwRHThdZ0QSGud6O7ekZIyX9JsrKKQcz/w==" saltValue="YUl6vmSBEuFgkr66bue3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中野 信哉</cp:lastModifiedBy>
  <cp:lastPrinted>2020-02-27T00:44:31Z</cp:lastPrinted>
  <dcterms:created xsi:type="dcterms:W3CDTF">2020-02-10T05:26:50Z</dcterms:created>
  <dcterms:modified xsi:type="dcterms:W3CDTF">2020-04-01T09:19:33Z</dcterms:modified>
</cp:coreProperties>
</file>