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C37" i="9"/>
  <c r="BE36" i="9"/>
  <c r="C36" i="9"/>
  <c r="CO35" i="9"/>
  <c r="CO36" i="9" s="1"/>
  <c r="CO37" i="9" s="1"/>
  <c r="CO38" i="9" s="1"/>
  <c r="BE35" i="9"/>
  <c r="C35" i="9"/>
  <c r="CO34" i="9"/>
  <c r="BW34" i="9"/>
  <c r="BW35" i="9" s="1"/>
  <c r="BW36" i="9" s="1"/>
  <c r="BW37" i="9" s="1"/>
  <c r="BW38" i="9" s="1"/>
  <c r="BW39" i="9" s="1"/>
  <c r="BW40" i="9" s="1"/>
  <c r="BW41" i="9" s="1"/>
  <c r="BW42" i="9" s="1"/>
  <c r="BW43" i="9" s="1"/>
  <c r="U34" i="9"/>
  <c r="U35" i="9" s="1"/>
  <c r="U36" i="9" s="1"/>
  <c r="U37" i="9" s="1"/>
  <c r="C34" i="9"/>
  <c r="AM34" i="9" l="1"/>
  <c r="AM35" i="9" s="1"/>
  <c r="AM36" i="9" s="1"/>
  <c r="AM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<sst xmlns="http://schemas.openxmlformats.org/spreadsheetml/2006/main" count="1056" uniqueCount="568">
  <si>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</si>
  <si>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</si>
  <si>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</si>
  <si>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</si>
  <si>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</si>
  <si>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</si>
  <si>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</si>
  <si>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</si>
  <si>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</si>
  <si>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</si>
  <si>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</si>
  <si>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</si>
  <si>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</si>
  <si>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</si>
  <si>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</si>
  <si>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</si>
  <si>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</si>
  <si>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</si>
  <si>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</si>
  <si>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</si>
  <si>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</si>
  <si>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</si>
  <si>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</si>
  <si>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</si>
  <si>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</si>
  <si>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</si>
  <si>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</si>
  <si>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</si>
  <si>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</si>
  <si>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</si>
  <si>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</si>
  <si>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</si>
  <si>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</si>
  <si>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</si>
  <si>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</si>
  <si>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</si>
  <si>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</si>
  <si>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</si>
  <si>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</si>
  <si>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</si>
  <si>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</si>
  <si>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</si>
  <si>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</si>
  <si>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</si>
  <si>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</si>
  <si>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</si>
  <si>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</si>
  <si>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</si>
  <si>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</si>
  <si>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</si>
  <si>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</si>
  <si>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</si>
  <si>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</si>
  <si>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</si>
  <si>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</si>
  <si>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</si>
  <si>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</si>
  <si>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</si>
  <si>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</si>
  <si>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</si>
  <si>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</si>
  <si>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</si>
  <si>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</si>
  <si>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</si>
  <si>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</si>
  <si>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</si>
  <si>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</si>
  <si>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</si>
  <si>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</si>
  <si>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</si>
  <si>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</si>
  <si>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</si>
  <si>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</si>
  <si>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</si>
  <si>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</si>
  <si>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</si>
  <si>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</si>
  <si>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</si>
  <si>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</si>
  <si>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</si>
  <si>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</si>
  <si>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</si>
  <si>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</si>
  <si>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</si>
  <si>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</si>
  <si>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</si>
  <si>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</si>
  <si>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</si>
  <si>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</si>
  <si>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</si>
  <si>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</si>
  <si>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</si>
  <si>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</si>
  <si>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</si>
  <si>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</si>
  <si>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</si>
  <si>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</si>
  <si>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</si>
  <si>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</si>
  <si>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</si>
  <si>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</si>
  <si>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</si>
  <si>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</si>
  <si>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</si>
  <si>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</si>
  <si>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</si>
  <si>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</si>
  <si>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</si>
  <si>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</si>
  <si>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</si>
  <si>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</si>
  <si>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</si>
  <si>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</si>
  <si>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</si>
  <si>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</si>
  <si>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</si>
  <si>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</si>
  <si>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</si>
  <si>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</si>
  <si>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</si>
  <si>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</si>
  <si>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</si>
  <si>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</si>
  <si>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</si>
  <si>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</si>
  <si>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</si>
  <si>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</si>
  <si>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</si>
  <si>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</si>
  <si>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</si>
  <si>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</si>
  <si>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</si>
  <si>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</si>
  <si>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</si>
  <si>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</si>
  <si>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</si>
  <si>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</si>
  <si>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</si>
  <si>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</si>
  <si>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</si>
  <si>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</si>
  <si>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</si>
  <si>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</si>
  <si>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</si>
  <si>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</si>
  <si>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</si>
  <si>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</si>
  <si>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</si>
  <si>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</si>
  <si>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</si>
  <si>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</si>
  <si>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</si>
  <si>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</si>
  <si>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</si>
  <si>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</si>
  <si>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</si>
  <si>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</si>
  <si>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</si>
  <si>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</si>
  <si>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</si>
  <si>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</si>
  <si>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</si>
  <si>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</si>
  <si>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</si>
  <si>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</si>
  <si>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</si>
  <si>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</si>
  <si>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</si>
  <si>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</si>
  <si>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</si>
  <si>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</si>
  <si>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</si>
  <si>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</si>
  <si>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</si>
  <si>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</si>
  <si>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</si>
  <si>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</si>
  <si>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</si>
  <si>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</si>
  <si>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</si>
  <si>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</si>
  <si>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</si>
  <si>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</si>
  <si>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</si>
  <si>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</si>
  <si>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</si>
  <si>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</si>
  <si>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</si>
  <si>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</si>
  <si>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</si>
  <si>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</si>
  <si>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</si>
  <si>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山口県下松市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</si>
  <si>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</si>
  <si>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</si>
  <si>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</si>
  <si>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</si>
  <si>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</si>
  <si>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</si>
  <si>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</si>
  <si>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</si>
  <si>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</si>
  <si>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</si>
  <si>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</si>
  <si>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</si>
  <si>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</si>
  <si>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</si>
  <si>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</si>
  <si>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</si>
  <si>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</si>
  <si>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</si>
  <si>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</si>
  <si>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</si>
  <si>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</si>
  <si>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</si>
  <si>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</si>
  <si>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</si>
  <si>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</si>
  <si>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</si>
  <si>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</si>
  <si>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</si>
  <si>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</si>
  <si>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</si>
  <si>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</si>
  <si>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</si>
  <si>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</si>
  <si>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</si>
  <si>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</si>
  <si>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</si>
  <si>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</si>
  <si>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</si>
  <si>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</si>
  <si>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</si>
  <si>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</si>
  <si>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</si>
  <si>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</si>
  <si>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</si>
  <si>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</si>
  <si>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</si>
  <si>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</si>
  <si>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</si>
  <si>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</si>
  <si>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</si>
  <si>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</si>
  <si>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</si>
  <si>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</si>
  <si>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</si>
  <si>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</si>
  <si>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</si>
  <si>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</si>
  <si>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</si>
  <si>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</si>
  <si>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</si>
  <si>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</si>
  <si>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</si>
  <si>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</si>
  <si>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</si>
  <si>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</si>
  <si>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</si>
  <si>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</si>
  <si>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</si>
  <si>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</si>
  <si>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</si>
  <si>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</si>
  <si>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</si>
  <si>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</si>
  <si>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</si>
  <si>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</si>
  <si>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</si>
  <si>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</si>
  <si>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</si>
  <si>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</si>
  <si>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</si>
  <si>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</si>
  <si>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</si>
  <si>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</si>
  <si>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</si>
  <si>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</si>
  <si>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</si>
  <si>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</si>
  <si>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</si>
  <si>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</si>
  <si>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</si>
  <si>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</si>
  <si>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</si>
  <si>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</si>
  <si>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</si>
  <si>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</si>
  <si>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</si>
  <si>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</si>
  <si>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</si>
  <si>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</si>
  <si>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</si>
  <si>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</si>
  <si>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</si>
  <si>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</si>
  <si>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</si>
  <si>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</si>
  <si>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</si>
  <si>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</si>
  <si>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</si>
  <si>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</si>
  <si>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</si>
  <si>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</si>
  <si>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</si>
  <si>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</si>
  <si>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</si>
  <si>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</si>
  <si>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</si>
  <si>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</si>
  <si>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</si>
  <si>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</si>
  <si>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</si>
  <si>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</si>
  <si>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</si>
  <si>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</si>
  <si>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</si>
  <si>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</si>
  <si>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</si>
  <si>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</si>
  <si>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</si>
  <si>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</si>
  <si>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</si>
  <si>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</si>
  <si>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</si>
  <si>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</si>
  <si>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</si>
  <si>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</si>
  <si>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</si>
  <si>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</si>
  <si>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</si>
  <si>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</si>
  <si>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</si>
  <si>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</si>
  <si>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</si>
  <si>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</si>
  <si>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</si>
  <si>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</si>
  <si>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</si>
  <si>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</si>
  <si>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山口県下松市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</si>
  <si>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</si>
  <si>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</si>
  <si>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</si>
  <si>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</si>
  <si>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</si>
  <si>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</si>
  <si>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</si>
  <si>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</si>
  <si>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</si>
  <si>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</si>
  <si>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</si>
  <si>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</si>
  <si>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</si>
  <si>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</si>
  <si>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</si>
  <si>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</si>
  <si>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</si>
  <si>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</si>
  <si>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</si>
  <si>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</si>
  <si>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</si>
  <si>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</si>
  <si>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</si>
  <si>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</si>
  <si>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</si>
  <si>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</si>
  <si>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</si>
  <si>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</si>
  <si>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</si>
  <si>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</si>
  <si>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</si>
  <si>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</si>
  <si>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</si>
  <si>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</si>
  <si>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</si>
  <si>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</si>
  <si>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</si>
  <si>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</si>
  <si>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</si>
  <si>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</si>
  <si>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</si>
  <si>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</si>
  <si>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</si>
  <si>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</si>
  <si>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</si>
  <si>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</si>
  <si>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</si>
  <si>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</si>
  <si>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</si>
  <si>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</si>
  <si>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</si>
  <si>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</si>
  <si>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</si>
  <si>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</si>
  <si>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</si>
  <si>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</si>
  <si>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</si>
  <si>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</si>
  <si>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</si>
  <si>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</si>
  <si>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</si>
  <si>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</si>
  <si>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</si>
  <si>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</si>
  <si>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</si>
  <si>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</si>
  <si>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</si>
  <si>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</si>
  <si>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</si>
  <si>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</si>
  <si>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</si>
  <si>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</si>
  <si>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</si>
  <si>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</si>
  <si>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</si>
  <si>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</si>
  <si>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</si>
  <si>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</si>
  <si>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</si>
  <si>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</si>
  <si>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</si>
  <si>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</si>
  <si>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</si>
  <si>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</si>
  <si>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</si>
  <si>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</si>
  <si>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</si>
  <si>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</si>
  <si>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</si>
  <si>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</si>
  <si>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</si>
  <si>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</si>
  <si>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</si>
  <si>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</si>
  <si>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</si>
  <si>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</si>
  <si>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</si>
  <si>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</si>
  <si>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</si>
  <si>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国民宿舎特別会計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</si>
  <si>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</si>
  <si>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</si>
  <si>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</si>
  <si>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</si>
  <si>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</si>
  <si>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</si>
  <si>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</si>
  <si>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</si>
  <si>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</si>
  <si>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</si>
  <si>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</si>
  <si>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</si>
  <si>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</si>
  <si>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</si>
  <si>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</si>
  <si>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</si>
  <si>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</si>
  <si>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</si>
  <si>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</si>
  <si>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</si>
  <si>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</si>
  <si>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</si>
  <si>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</si>
  <si>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</si>
  <si>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</si>
  <si>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</si>
  <si>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</si>
  <si>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</si>
  <si>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</si>
  <si>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</si>
  <si>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</si>
  <si>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</si>
  <si>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</si>
  <si>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</si>
  <si>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</si>
  <si>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</si>
  <si>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</si>
  <si>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</si>
  <si>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</si>
  <si>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</si>
  <si>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</si>
  <si>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</si>
  <si>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</si>
  <si>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</si>
  <si>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</si>
  <si>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</si>
  <si>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</si>
  <si>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</si>
  <si>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</si>
  <si>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</si>
  <si>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</si>
  <si>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</si>
  <si>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</si>
  <si>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</si>
  <si>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</si>
  <si>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</si>
  <si>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</si>
  <si>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</si>
  <si>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</si>
  <si>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</si>
  <si>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</si>
  <si>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</si>
  <si>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</si>
  <si>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</si>
  <si>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</si>
  <si>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</si>
  <si>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</si>
  <si>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</si>
  <si>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</si>
  <si>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</si>
  <si>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</si>
  <si>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</si>
  <si>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</si>
  <si>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</si>
  <si>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</si>
  <si>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</si>
  <si>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</si>
  <si>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</si>
  <si>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</si>
  <si>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</si>
  <si>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</si>
  <si>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</si>
  <si>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</si>
  <si>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1.81</t>
  </si>
  <si>
    <t>▲ 5.43</t>
  </si>
  <si>
    <t>水道事業会計</t>
  </si>
  <si>
    <t>一般会計</t>
  </si>
  <si>
    <t>工業用水道事業会計</t>
  </si>
  <si>
    <t>国民健康保険特別会計</t>
  </si>
  <si>
    <t>公共下水道事業会計</t>
  </si>
  <si>
    <t>介護保険特別会計（保険事業勘定）</t>
  </si>
  <si>
    <t>簡易水道事業会計</t>
  </si>
  <si>
    <t>介護保険特別会計（介護サービス事業勘定）</t>
  </si>
  <si>
    <t>その他会計（赤字）</t>
  </si>
  <si>
    <t>その他会計（黒字）</t>
  </si>
  <si>
    <t>後期高齢者医療特別会計</t>
  </si>
  <si>
    <t>国民宿舎特別会計</t>
  </si>
  <si>
    <t>法適用企業</t>
  </si>
  <si>
    <t>法非適用企業</t>
  </si>
  <si>
    <t>周南地区衛生施設組合（一般会計）</t>
    <rPh sb="0" eb="2">
      <t>シュウナン</t>
    </rPh>
    <rPh sb="2" eb="4">
      <t>チク</t>
    </rPh>
    <rPh sb="4" eb="6">
      <t>エイセイ</t>
    </rPh>
    <rPh sb="6" eb="8">
      <t>シセツ</t>
    </rPh>
    <rPh sb="8" eb="10">
      <t>クミアイ</t>
    </rPh>
    <rPh sb="11" eb="13">
      <t>イッパン</t>
    </rPh>
    <rPh sb="13" eb="15">
      <t>カイケイ</t>
    </rPh>
    <phoneticPr fontId="10"/>
  </si>
  <si>
    <t>周南東部環境施設組合（一般会計）</t>
    <rPh sb="0" eb="2">
      <t>シュウナン</t>
    </rPh>
    <rPh sb="2" eb="4">
      <t>トウブ</t>
    </rPh>
    <rPh sb="4" eb="6">
      <t>カンキョウ</t>
    </rPh>
    <rPh sb="6" eb="8">
      <t>シセツ</t>
    </rPh>
    <rPh sb="8" eb="10">
      <t>クミアイ</t>
    </rPh>
    <rPh sb="11" eb="13">
      <t>イッパン</t>
    </rPh>
    <rPh sb="13" eb="15">
      <t>カイケイ</t>
    </rPh>
    <phoneticPr fontId="10"/>
  </si>
  <si>
    <t>周南地区福祉施設組合（一般会計）</t>
    <rPh sb="0" eb="2">
      <t>シュウナン</t>
    </rPh>
    <rPh sb="2" eb="4">
      <t>チク</t>
    </rPh>
    <rPh sb="4" eb="6">
      <t>フクシ</t>
    </rPh>
    <rPh sb="6" eb="8">
      <t>シセツ</t>
    </rPh>
    <rPh sb="8" eb="10">
      <t>クミアイ</t>
    </rPh>
    <rPh sb="11" eb="13">
      <t>イッパン</t>
    </rPh>
    <rPh sb="13" eb="15">
      <t>カイケイ</t>
    </rPh>
    <phoneticPr fontId="10"/>
  </si>
  <si>
    <t>山口県市町総合事務組合（非常勤職員公務災害補償特別会計）</t>
    <rPh sb="0" eb="3">
      <t>ヤマグチケン</t>
    </rPh>
    <rPh sb="3" eb="4">
      <t>シ</t>
    </rPh>
    <rPh sb="4" eb="5">
      <t>マチ</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10"/>
  </si>
  <si>
    <t>山口県市町総合事務組合（山口県市町公平委員会特別会計）</t>
    <rPh sb="0" eb="3">
      <t>ヤマグチケン</t>
    </rPh>
    <rPh sb="3" eb="4">
      <t>シ</t>
    </rPh>
    <rPh sb="4" eb="5">
      <t>マチ</t>
    </rPh>
    <rPh sb="5" eb="7">
      <t>ソウゴウ</t>
    </rPh>
    <rPh sb="7" eb="9">
      <t>ジム</t>
    </rPh>
    <rPh sb="9" eb="11">
      <t>クミアイ</t>
    </rPh>
    <rPh sb="12" eb="15">
      <t>ヤマグチケン</t>
    </rPh>
    <rPh sb="15" eb="16">
      <t>シ</t>
    </rPh>
    <rPh sb="16" eb="17">
      <t>マチ</t>
    </rPh>
    <rPh sb="17" eb="19">
      <t>コウヘイ</t>
    </rPh>
    <rPh sb="19" eb="22">
      <t>イインカイ</t>
    </rPh>
    <rPh sb="22" eb="24">
      <t>トクベツ</t>
    </rPh>
    <rPh sb="24" eb="26">
      <t>カイケイ</t>
    </rPh>
    <phoneticPr fontId="10"/>
  </si>
  <si>
    <t>山口県市町総合事務組合（山口県自治会館管理特別会計）</t>
    <rPh sb="0" eb="3">
      <t>ヤマグチケン</t>
    </rPh>
    <rPh sb="3" eb="4">
      <t>シ</t>
    </rPh>
    <rPh sb="4" eb="5">
      <t>マチ</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10"/>
  </si>
  <si>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10"/>
  </si>
  <si>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10"/>
  </si>
  <si>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10"/>
  </si>
  <si>
    <t>山口県後期高齢者医療広域連合（後期高齢者医療事務会計）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ジム</t>
    </rPh>
    <rPh sb="24" eb="26">
      <t>カイケイ</t>
    </rPh>
    <phoneticPr fontId="10"/>
  </si>
  <si>
    <t>〇</t>
  </si>
  <si>
    <t>下松市水産振興基金協会</t>
    <rPh sb="0" eb="3">
      <t>クダマツシ</t>
    </rPh>
    <rPh sb="3" eb="5">
      <t>スイサン</t>
    </rPh>
    <rPh sb="5" eb="7">
      <t>シンコウ</t>
    </rPh>
    <rPh sb="7" eb="9">
      <t>キキン</t>
    </rPh>
    <rPh sb="9" eb="11">
      <t>キョウカイ</t>
    </rPh>
    <phoneticPr fontId="10"/>
  </si>
  <si>
    <t>下松市笠戸島開発センター</t>
    <rPh sb="0" eb="3">
      <t>クダマツシ</t>
    </rPh>
    <rPh sb="3" eb="5">
      <t>カサド</t>
    </rPh>
    <rPh sb="5" eb="6">
      <t>シマ</t>
    </rPh>
    <rPh sb="6" eb="8">
      <t>カイハツ</t>
    </rPh>
    <phoneticPr fontId="10"/>
  </si>
  <si>
    <t>下松市施設管理公社</t>
    <rPh sb="0" eb="3">
      <t>クダマツシ</t>
    </rPh>
    <rPh sb="3" eb="5">
      <t>シセツ</t>
    </rPh>
    <rPh sb="5" eb="7">
      <t>カンリ</t>
    </rPh>
    <rPh sb="7" eb="9">
      <t>コウシャ</t>
    </rPh>
    <phoneticPr fontId="10"/>
  </si>
  <si>
    <t>下松市文化振興財団</t>
    <rPh sb="0" eb="3">
      <t>クダマツシ</t>
    </rPh>
    <rPh sb="3" eb="5">
      <t>ブンカ</t>
    </rPh>
    <rPh sb="5" eb="7">
      <t>シンコウ</t>
    </rPh>
    <rPh sb="7" eb="9">
      <t>ザイダン</t>
    </rPh>
    <phoneticPr fontId="10"/>
  </si>
  <si>
    <t>下松市土地開発公社</t>
    <rPh sb="0" eb="3">
      <t>クダマツシ</t>
    </rPh>
    <rPh sb="3" eb="5">
      <t>トチ</t>
    </rPh>
    <rPh sb="5" eb="7">
      <t>カイハツ</t>
    </rPh>
    <rPh sb="7" eb="9">
      <t>コウシャ</t>
    </rPh>
    <phoneticPr fontId="1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</si>
  <si>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</si>
  <si>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</si>
  <si>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</si>
  <si>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</si>
  <si>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</si>
  <si>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</si>
  <si>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</si>
  <si>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</si>
  <si>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</si>
  <si>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</si>
  <si>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</si>
  <si>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将来負担比率はマイナス、実質公債費率も類似団体と比較するとかなり低い数値となっている。
将来負担比率については、Ｈ26年度頃から続く大型建設事業により、地方債残高は大きく増加しているものの、充当可能財源がそれを上回り、マイナスとなった。しかし、今後は社会保障費等の
財源不足も考えられ、基金の取崩しによる充当可能財源の減により将来負担比率が発生する可能性もありうる。
実質公債費率についても、今後は額の大きな借入の元金償還が始まり、数値の上昇が見込まれる。
今後、起債以外の財源の積極活用や、臨時財政対策債の発行抑制に努めていく必要がある。</t>
    <rPh sb="0" eb="2">
      <t>ショウライ</t>
    </rPh>
    <rPh sb="2" eb="4">
      <t>フタン</t>
    </rPh>
    <rPh sb="4" eb="6">
      <t>ヒリツ</t>
    </rPh>
    <rPh sb="12" eb="14">
      <t>ジッシツ</t>
    </rPh>
    <rPh sb="14" eb="17">
      <t>コウサイヒ</t>
    </rPh>
    <rPh sb="17" eb="18">
      <t>リツ</t>
    </rPh>
    <rPh sb="19" eb="21">
      <t>ルイジ</t>
    </rPh>
    <rPh sb="21" eb="23">
      <t>ダンタイ</t>
    </rPh>
    <rPh sb="24" eb="26">
      <t>ヒカク</t>
    </rPh>
    <rPh sb="32" eb="33">
      <t>ヒク</t>
    </rPh>
    <rPh sb="34" eb="36">
      <t>スウチ</t>
    </rPh>
    <rPh sb="44" eb="46">
      <t>ショウライ</t>
    </rPh>
    <rPh sb="46" eb="48">
      <t>フタン</t>
    </rPh>
    <rPh sb="48" eb="50">
      <t>ヒリツ</t>
    </rPh>
    <rPh sb="59" eb="61">
      <t>ネンド</t>
    </rPh>
    <rPh sb="61" eb="62">
      <t>ゴロ</t>
    </rPh>
    <rPh sb="64" eb="65">
      <t>ツヅ</t>
    </rPh>
    <rPh sb="66" eb="68">
      <t>オオガタ</t>
    </rPh>
    <rPh sb="68" eb="70">
      <t>ケンセツ</t>
    </rPh>
    <rPh sb="70" eb="72">
      <t>ジギョウ</t>
    </rPh>
    <rPh sb="76" eb="79">
      <t>チホウサイ</t>
    </rPh>
    <rPh sb="79" eb="81">
      <t>ザンダカ</t>
    </rPh>
    <rPh sb="82" eb="83">
      <t>オオ</t>
    </rPh>
    <rPh sb="85" eb="87">
      <t>ゾウカ</t>
    </rPh>
    <rPh sb="95" eb="97">
      <t>ジュウトウ</t>
    </rPh>
    <rPh sb="97" eb="99">
      <t>カノウ</t>
    </rPh>
    <rPh sb="99" eb="101">
      <t>ザイゲン</t>
    </rPh>
    <rPh sb="105" eb="107">
      <t>ウワマワ</t>
    </rPh>
    <rPh sb="122" eb="124">
      <t>コンゴ</t>
    </rPh>
    <rPh sb="125" eb="127">
      <t>シャカイ</t>
    </rPh>
    <rPh sb="127" eb="129">
      <t>ホショウ</t>
    </rPh>
    <rPh sb="129" eb="130">
      <t>ヒ</t>
    </rPh>
    <rPh sb="130" eb="131">
      <t>トウ</t>
    </rPh>
    <rPh sb="133" eb="135">
      <t>ザイゲン</t>
    </rPh>
    <rPh sb="135" eb="137">
      <t>ブソク</t>
    </rPh>
    <rPh sb="138" eb="139">
      <t>カンガ</t>
    </rPh>
    <rPh sb="143" eb="145">
      <t>キキン</t>
    </rPh>
    <rPh sb="146" eb="147">
      <t>ト</t>
    </rPh>
    <rPh sb="147" eb="148">
      <t>クズ</t>
    </rPh>
    <rPh sb="152" eb="154">
      <t>ジュウトウ</t>
    </rPh>
    <rPh sb="154" eb="156">
      <t>カノウ</t>
    </rPh>
    <rPh sb="156" eb="158">
      <t>ザイゲン</t>
    </rPh>
    <rPh sb="159" eb="160">
      <t>ゲン</t>
    </rPh>
    <rPh sb="163" eb="165">
      <t>ショウライ</t>
    </rPh>
    <rPh sb="165" eb="167">
      <t>フタン</t>
    </rPh>
    <rPh sb="167" eb="169">
      <t>ヒリツ</t>
    </rPh>
    <rPh sb="170" eb="172">
      <t>ハッセイ</t>
    </rPh>
    <rPh sb="174" eb="177">
      <t>カノウセイ</t>
    </rPh>
    <rPh sb="184" eb="186">
      <t>ジッシツ</t>
    </rPh>
    <rPh sb="186" eb="189">
      <t>コウサイヒ</t>
    </rPh>
    <rPh sb="189" eb="190">
      <t>リツ</t>
    </rPh>
    <rPh sb="196" eb="198">
      <t>コンゴ</t>
    </rPh>
    <rPh sb="199" eb="200">
      <t>ガク</t>
    </rPh>
    <rPh sb="201" eb="202">
      <t>オオ</t>
    </rPh>
    <rPh sb="204" eb="206">
      <t>カリイレ</t>
    </rPh>
    <rPh sb="207" eb="209">
      <t>ガンキン</t>
    </rPh>
    <rPh sb="209" eb="211">
      <t>ショウカン</t>
    </rPh>
    <rPh sb="212" eb="213">
      <t>ハジ</t>
    </rPh>
    <rPh sb="216" eb="218">
      <t>スウチ</t>
    </rPh>
    <rPh sb="219" eb="221">
      <t>ジョウショウ</t>
    </rPh>
    <rPh sb="222" eb="224">
      <t>ミコ</t>
    </rPh>
    <rPh sb="229" eb="231">
      <t>コンゴ</t>
    </rPh>
    <rPh sb="232" eb="234">
      <t>キサイ</t>
    </rPh>
    <rPh sb="234" eb="236">
      <t>イガイ</t>
    </rPh>
    <rPh sb="237" eb="239">
      <t>ザイゲン</t>
    </rPh>
    <rPh sb="240" eb="242">
      <t>セッキョク</t>
    </rPh>
    <rPh sb="242" eb="244">
      <t>カツヨウ</t>
    </rPh>
    <rPh sb="246" eb="248">
      <t>リンジ</t>
    </rPh>
    <rPh sb="248" eb="250">
      <t>ザイセイ</t>
    </rPh>
    <rPh sb="250" eb="252">
      <t>タイサク</t>
    </rPh>
    <rPh sb="252" eb="253">
      <t>サイ</t>
    </rPh>
    <rPh sb="254" eb="256">
      <t>ハッコウ</t>
    </rPh>
    <rPh sb="256" eb="258">
      <t>ヨクセイ</t>
    </rPh>
    <rPh sb="259" eb="260">
      <t>ツト</t>
    </rPh>
    <rPh sb="264" eb="266">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</si>
</sst>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68067</c:v>
                </c:pt>
                <c:pt idx="1">
                  <c:v>43188</c:v>
                </c:pt>
                <c:pt idx="2">
                  <c:v>49824</c:v>
                </c:pt>
                <c:pt idx="3">
                  <c:v>79295</c:v>
                </c:pt>
                <c:pt idx="4">
                  <c:v>93125</c:v>
                </c:pt>
              </c:numCache>
            </c:numRef>
          </c:val>
          <c:smooth val="0"/>
        </c:ser>
        <c:dLbls>
          <c:showLegendKey val="0"/>
          <c:showVal val="0"/>
          <c:showCatName val="0"/>
          <c:showSerName val="0"/>
          <c:showPercent val="0"/>
          <c:showBubbleSize val="0"/>
        </c:dLbls>
        <c:marker val="1"/>
        <c:smooth val="0"/>
        <c:axId val="97298688"/>
        <c:axId val="97415552"/>
      </c:lineChart>
      <c:catAx>
        <c:axId val="97298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415552"/>
        <c:crosses val="autoZero"/>
        <c:auto val="1"/>
        <c:lblAlgn val="ctr"/>
        <c:lblOffset val="100"/>
        <c:tickLblSkip val="1"/>
        <c:tickMarkSkip val="1"/>
        <c:noMultiLvlLbl val="0"/>
      </c:catAx>
      <c:valAx>
        <c:axId val="974155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298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5.36</c:v>
                </c:pt>
                <c:pt idx="1">
                  <c:v>7.22</c:v>
                </c:pt>
                <c:pt idx="2">
                  <c:v>5.37</c:v>
                </c:pt>
                <c:pt idx="3">
                  <c:v>4.88</c:v>
                </c:pt>
                <c:pt idx="4">
                  <c:v>5.15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22.7</c:v>
                </c:pt>
                <c:pt idx="1">
                  <c:v>24.4</c:v>
                </c:pt>
                <c:pt idx="2">
                  <c:v>24.34</c:v>
                </c:pt>
                <c:pt idx="3">
                  <c:v>19.09</c:v>
                </c:pt>
                <c:pt idx="4">
                  <c:v>19.29</c:v>
                </c:pt>
              </c:numCache>
            </c:numRef>
          </c:val>
        </c:ser>
        <c:dLbls>
          <c:showLegendKey val="0"/>
          <c:showVal val="0"/>
          <c:showCatName val="0"/>
          <c:showSerName val="0"/>
          <c:showPercent val="0"/>
          <c:showBubbleSize val="0"/>
        </c:dLbls>
        <c:gapWidth val="250"/>
        <c:overlap val="100"/>
        <c:axId val="90253952"/>
        <c:axId val="90264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1.28</c:v>
                </c:pt>
                <c:pt idx="1">
                  <c:v>3.75</c:v>
                </c:pt>
                <c:pt idx="2">
                  <c:v>-1.81</c:v>
                </c:pt>
                <c:pt idx="3">
                  <c:v>-5.43</c:v>
                </c:pt>
                <c:pt idx="4">
                  <c:v>0.74</c:v>
                </c:pt>
              </c:numCache>
            </c:numRef>
          </c:val>
          <c:smooth val="0"/>
        </c:ser>
        <c:dLbls>
          <c:showLegendKey val="0"/>
          <c:showVal val="0"/>
          <c:showCatName val="0"/>
          <c:showSerName val="0"/>
          <c:showPercent val="0"/>
          <c:showBubbleSize val="0"/>
        </c:dLbls>
        <c:marker val="1"/>
        <c:smooth val="0"/>
        <c:axId val="90253952"/>
        <c:axId val="90264320"/>
      </c:lineChart>
      <c:catAx>
        <c:axId val="9025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64320"/>
        <c:crosses val="autoZero"/>
        <c:auto val="1"/>
        <c:lblAlgn val="ctr"/>
        <c:lblOffset val="100"/>
        <c:tickLblSkip val="1"/>
        <c:tickMarkSkip val="1"/>
        <c:noMultiLvlLbl val="0"/>
      </c:catAx>
      <c:valAx>
        <c:axId val="9026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5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c:v>
                </c:pt>
                <c:pt idx="2">
                  <c:v>#N/A</c:v>
                </c:pt>
                <c:pt idx="3">
                  <c:v>0.33</c:v>
                </c:pt>
                <c:pt idx="4">
                  <c:v>#N/A</c:v>
                </c:pt>
                <c:pt idx="5">
                  <c:v>1.59</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0.02</c:v>
                </c:pt>
                <c:pt idx="4">
                  <c:v>#N/A</c:v>
                </c:pt>
                <c:pt idx="5">
                  <c:v>0.04</c:v>
                </c:pt>
                <c:pt idx="6">
                  <c:v>#N/A</c:v>
                </c:pt>
                <c:pt idx="7">
                  <c:v>0.06</c:v>
                </c:pt>
                <c:pt idx="8">
                  <c:v>#N/A</c:v>
                </c:pt>
                <c:pt idx="9">
                  <c:v>0.08</c:v>
                </c:pt>
              </c:numCache>
            </c:numRef>
          </c:val>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0.14000000000000001</c:v>
                </c:pt>
                <c:pt idx="2">
                  <c:v>#N/A</c:v>
                </c:pt>
                <c:pt idx="3">
                  <c:v>0.2</c:v>
                </c:pt>
                <c:pt idx="4">
                  <c:v>#N/A</c:v>
                </c:pt>
                <c:pt idx="5">
                  <c:v>0.24</c:v>
                </c:pt>
                <c:pt idx="6">
                  <c:v>#N/A</c:v>
                </c:pt>
                <c:pt idx="7">
                  <c:v>0.35</c:v>
                </c:pt>
                <c:pt idx="8">
                  <c:v>#N/A</c:v>
                </c:pt>
                <c:pt idx="9">
                  <c:v>0.39</c:v>
                </c:pt>
              </c:numCache>
            </c:numRef>
          </c:val>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0.08</c:v>
                </c:pt>
                <c:pt idx="4">
                  <c:v>#N/A</c:v>
                </c:pt>
                <c:pt idx="5">
                  <c:v>7.0000000000000007E-2</c:v>
                </c:pt>
                <c:pt idx="6">
                  <c:v>#N/A</c:v>
                </c:pt>
                <c:pt idx="7">
                  <c:v>0.42</c:v>
                </c:pt>
                <c:pt idx="8">
                  <c:v>#N/A</c:v>
                </c:pt>
                <c:pt idx="9">
                  <c:v>0.82</c:v>
                </c:pt>
              </c:numCache>
            </c:numRef>
          </c:val>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1.31</c:v>
                </c:pt>
                <c:pt idx="8">
                  <c:v>#N/A</c:v>
                </c:pt>
                <c:pt idx="9">
                  <c:v>2.12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1.91</c:v>
                </c:pt>
                <c:pt idx="2">
                  <c:v>#N/A</c:v>
                </c:pt>
                <c:pt idx="3">
                  <c:v>1.38</c:v>
                </c:pt>
                <c:pt idx="4">
                  <c:v>#N/A</c:v>
                </c:pt>
                <c:pt idx="5">
                  <c:v>3.19</c:v>
                </c:pt>
                <c:pt idx="6">
                  <c:v>#N/A</c:v>
                </c:pt>
                <c:pt idx="7">
                  <c:v>2.4700000000000002</c:v>
                </c:pt>
                <c:pt idx="8">
                  <c:v>#N/A</c:v>
                </c:pt>
                <c:pt idx="9">
                  <c:v>2.68</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3.59</c:v>
                </c:pt>
                <c:pt idx="2">
                  <c:v>#N/A</c:v>
                </c:pt>
                <c:pt idx="3">
                  <c:v>4.28</c:v>
                </c:pt>
                <c:pt idx="4">
                  <c:v>#N/A</c:v>
                </c:pt>
                <c:pt idx="5">
                  <c:v>4.49</c:v>
                </c:pt>
                <c:pt idx="6">
                  <c:v>#N/A</c:v>
                </c:pt>
                <c:pt idx="7">
                  <c:v>4.74</c:v>
                </c:pt>
                <c:pt idx="8">
                  <c:v>#N/A</c:v>
                </c:pt>
                <c:pt idx="9">
                  <c:v>4.97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5.35</c:v>
                </c:pt>
                <c:pt idx="2">
                  <c:v>#N/A</c:v>
                </c:pt>
                <c:pt idx="3">
                  <c:v>7.22</c:v>
                </c:pt>
                <c:pt idx="4">
                  <c:v>#N/A</c:v>
                </c:pt>
                <c:pt idx="5">
                  <c:v>5.37</c:v>
                </c:pt>
                <c:pt idx="6">
                  <c:v>#N/A</c:v>
                </c:pt>
                <c:pt idx="7">
                  <c:v>4.88</c:v>
                </c:pt>
                <c:pt idx="8">
                  <c:v>#N/A</c:v>
                </c:pt>
                <c:pt idx="9">
                  <c:v>5.14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6.97</c:v>
                </c:pt>
                <c:pt idx="2">
                  <c:v>#N/A</c:v>
                </c:pt>
                <c:pt idx="3">
                  <c:v>7.41</c:v>
                </c:pt>
                <c:pt idx="4">
                  <c:v>#N/A</c:v>
                </c:pt>
                <c:pt idx="5">
                  <c:v>8.18</c:v>
                </c:pt>
                <c:pt idx="6">
                  <c:v>#N/A</c:v>
                </c:pt>
                <c:pt idx="7">
                  <c:v>9.6300000000000008</c:v>
                </c:pt>
                <c:pt idx="8">
                  <c:v>#N/A</c:v>
                </c:pt>
                <c:pt idx="9">
                  <c:v>10.73</c:v>
                </c:pt>
              </c:numCache>
            </c:numRef>
          </c:val>
        </c:ser>
        <c:dLbls>
          <c:showLegendKey val="0"/>
          <c:showVal val="0"/>
          <c:showCatName val="0"/>
          <c:showSerName val="0"/>
          <c:showPercent val="0"/>
          <c:showBubbleSize val="0"/>
        </c:dLbls>
        <c:gapWidth val="150"/>
        <c:overlap val="100"/>
        <c:axId val="113554176"/>
        <c:axId val="113555712"/>
      </c:barChart>
      <c:catAx>
        <c:axId val="11355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555712"/>
        <c:crosses val="autoZero"/>
        <c:auto val="1"/>
        <c:lblAlgn val="ctr"/>
        <c:lblOffset val="100"/>
        <c:tickLblSkip val="1"/>
        <c:tickMarkSkip val="1"/>
        <c:noMultiLvlLbl val="0"/>
      </c:catAx>
      <c:valAx>
        <c:axId val="11355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54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1788</c:v>
                </c:pt>
                <c:pt idx="5">
                  <c:v>1853</c:v>
                </c:pt>
                <c:pt idx="8">
                  <c:v>1892</c:v>
                </c:pt>
                <c:pt idx="11">
                  <c:v>1916</c:v>
                </c:pt>
                <c:pt idx="14">
                  <c:v>1795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53</c:v>
                </c:pt>
                <c:pt idx="3">
                  <c:v>49</c:v>
                </c:pt>
                <c:pt idx="6">
                  <c:v>28</c:v>
                </c:pt>
                <c:pt idx="9">
                  <c:v>19</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78</c:v>
                </c:pt>
                <c:pt idx="3">
                  <c:v>74</c:v>
                </c:pt>
                <c:pt idx="6">
                  <c:v>74</c:v>
                </c:pt>
                <c:pt idx="9">
                  <c:v>76</c:v>
                </c:pt>
                <c:pt idx="12">
                  <c:v>76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301</c:v>
                </c:pt>
                <c:pt idx="3">
                  <c:v>280</c:v>
                </c:pt>
                <c:pt idx="6">
                  <c:v>320</c:v>
                </c:pt>
                <c:pt idx="9">
                  <c:v>318</c:v>
                </c:pt>
                <c:pt idx="12">
                  <c:v>298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1510</c:v>
                </c:pt>
                <c:pt idx="3">
                  <c:v>1528</c:v>
                </c:pt>
                <c:pt idx="6">
                  <c:v>1498</c:v>
                </c:pt>
                <c:pt idx="9">
                  <c:v>1502</c:v>
                </c:pt>
                <c:pt idx="12">
                  <c:v>1470</c:v>
                </c:pt>
              </c:numCache>
            </c:numRef>
          </c:val>
        </c:ser>
        <c:dLbls>
          <c:showLegendKey val="0"/>
          <c:showVal val="0"/>
          <c:showCatName val="0"/>
          <c:showSerName val="0"/>
          <c:showPercent val="0"/>
          <c:showBubbleSize val="0"/>
        </c:dLbls>
        <c:gapWidth val="100"/>
        <c:overlap val="100"/>
        <c:axId val="97206656"/>
        <c:axId val="97208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154</c:v>
                </c:pt>
                <c:pt idx="2">
                  <c:v>#N/A</c:v>
                </c:pt>
                <c:pt idx="3">
                  <c:v>#N/A</c:v>
                </c:pt>
                <c:pt idx="4">
                  <c:v>78</c:v>
                </c:pt>
                <c:pt idx="5">
                  <c:v>#N/A</c:v>
                </c:pt>
                <c:pt idx="6">
                  <c:v>#N/A</c:v>
                </c:pt>
                <c:pt idx="7">
                  <c:v>28</c:v>
                </c:pt>
                <c:pt idx="8">
                  <c:v>#N/A</c:v>
                </c:pt>
                <c:pt idx="9">
                  <c:v>#N/A</c:v>
                </c:pt>
                <c:pt idx="10">
                  <c:v>-1</c:v>
                </c:pt>
                <c:pt idx="11">
                  <c:v>#N/A</c:v>
                </c:pt>
                <c:pt idx="12">
                  <c:v>#N/A</c:v>
                </c:pt>
                <c:pt idx="13">
                  <c:v>59</c:v>
                </c:pt>
                <c:pt idx="14">
                  <c:v>#N/A</c:v>
                </c:pt>
              </c:numCache>
            </c:numRef>
          </c:val>
          <c:smooth val="0"/>
        </c:ser>
        <c:dLbls>
          <c:showLegendKey val="0"/>
          <c:showVal val="0"/>
          <c:showCatName val="0"/>
          <c:showSerName val="0"/>
          <c:showPercent val="0"/>
          <c:showBubbleSize val="0"/>
        </c:dLbls>
        <c:marker val="1"/>
        <c:smooth val="0"/>
        <c:axId val="97206656"/>
        <c:axId val="97208576"/>
      </c:lineChart>
      <c:catAx>
        <c:axId val="9720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208576"/>
        <c:crosses val="autoZero"/>
        <c:auto val="1"/>
        <c:lblAlgn val="ctr"/>
        <c:lblOffset val="100"/>
        <c:tickLblSkip val="1"/>
        <c:tickMarkSkip val="1"/>
        <c:noMultiLvlLbl val="0"/>
      </c:catAx>
      <c:valAx>
        <c:axId val="9720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0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14295</c:v>
                </c:pt>
                <c:pt idx="5">
                  <c:v>14575</c:v>
                </c:pt>
                <c:pt idx="8">
                  <c:v>15519</c:v>
                </c:pt>
                <c:pt idx="11">
                  <c:v>15853</c:v>
                </c:pt>
                <c:pt idx="14">
                  <c:v>16256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6434</c:v>
                </c:pt>
                <c:pt idx="5">
                  <c:v>6472</c:v>
                </c:pt>
                <c:pt idx="8">
                  <c:v>6442</c:v>
                </c:pt>
                <c:pt idx="11">
                  <c:v>6255</c:v>
                </c:pt>
                <c:pt idx="14">
                  <c:v>5916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6648</c:v>
                </c:pt>
                <c:pt idx="5">
                  <c:v>7238</c:v>
                </c:pt>
                <c:pt idx="8">
                  <c:v>7988</c:v>
                </c:pt>
                <c:pt idx="11">
                  <c:v>7493</c:v>
                </c:pt>
                <c:pt idx="14">
                  <c:v>7025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2785</c:v>
                </c:pt>
                <c:pt idx="3">
                  <c:v>2548</c:v>
                </c:pt>
                <c:pt idx="6">
                  <c:v>2494</c:v>
                </c:pt>
                <c:pt idx="9">
                  <c:v>2312</c:v>
                </c:pt>
                <c:pt idx="12">
                  <c:v>2357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794</c:v>
                </c:pt>
                <c:pt idx="3">
                  <c:v>726</c:v>
                </c:pt>
                <c:pt idx="6">
                  <c:v>711</c:v>
                </c:pt>
                <c:pt idx="9">
                  <c:v>794</c:v>
                </c:pt>
                <c:pt idx="12">
                  <c:v>1045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3094</c:v>
                </c:pt>
                <c:pt idx="3">
                  <c:v>3051</c:v>
                </c:pt>
                <c:pt idx="6">
                  <c:v>3290</c:v>
                </c:pt>
                <c:pt idx="9">
                  <c:v>3398</c:v>
                </c:pt>
                <c:pt idx="12">
                  <c:v>3719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471</c:v>
                </c:pt>
                <c:pt idx="3">
                  <c:v>425</c:v>
                </c:pt>
                <c:pt idx="6">
                  <c:v>376</c:v>
                </c:pt>
                <c:pt idx="9">
                  <c:v>452</c:v>
                </c:pt>
                <c:pt idx="12">
                  <c:v>409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16383</c:v>
                </c:pt>
                <c:pt idx="3">
                  <c:v>16701</c:v>
                </c:pt>
                <c:pt idx="6">
                  <c:v>17071</c:v>
                </c:pt>
                <c:pt idx="9">
                  <c:v>18230</c:v>
                </c:pt>
                <c:pt idx="12">
                  <c:v>19655</c:v>
                </c:pt>
              </c:numCache>
            </c:numRef>
          </c:val>
        </c:ser>
        <c:dLbls>
          <c:showLegendKey val="0"/>
          <c:showVal val="0"/>
          <c:showCatName val="0"/>
          <c:showSerName val="0"/>
          <c:showPercent val="0"/>
          <c:showBubbleSize val="0"/>
        </c:dLbls>
        <c:gapWidth val="100"/>
        <c:overlap val="100"/>
        <c:axId val="113207552"/>
        <c:axId val="113226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3207552"/>
        <c:axId val="113226112"/>
      </c:lineChart>
      <c:catAx>
        <c:axId val="11320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226112"/>
        <c:crosses val="autoZero"/>
        <c:auto val="1"/>
        <c:lblAlgn val="ctr"/>
        <c:lblOffset val="100"/>
        <c:tickLblSkip val="1"/>
        <c:tickMarkSkip val="1"/>
        <c:noMultiLvlLbl val="0"/>
      </c:catAx>
      <c:valAx>
        <c:axId val="11322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0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6235776"/>
        <c:axId val="106250240"/>
      </c:scatterChart>
      <c:valAx>
        <c:axId val="1062357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250240"/>
        <c:crosses val="autoZero"/>
        <c:crossBetween val="midCat"/>
      </c:valAx>
      <c:valAx>
        <c:axId val="106250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235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c:v>
                </c:pt>
                <c:pt idx="1">
                  <c:v>1.1000000000000001</c:v>
                </c:pt>
                <c:pt idx="2">
                  <c:v>0.8</c:v>
                </c:pt>
                <c:pt idx="3">
                  <c:v>0.3</c:v>
                </c:pt>
                <c:pt idx="4">
                  <c:v>0.2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11.3</c:v>
                </c:pt>
                <c:pt idx="2">
                  <c:v>10.4</c:v>
                </c:pt>
                <c:pt idx="3">
                  <c:v>9.4</c:v>
                </c:pt>
                <c:pt idx="4">
                  <c:v>7.8</c:v>
                </c:pt>
              </c:numCache>
            </c:numRef>
          </c:xVal>
          <c:yVal>
            <c:numRef>
              <c:f>公会計指標分析・財政指標組合せ分析表!$K$77:$O$77</c:f>
              <c:numCache>
                <c:formatCode>#,##0.0;"▲ "#,##0.0</c:formatCode>
                <c:ptCount val="5"/>
                <c:pt idx="0">
                  <c:v>69.599999999999994</c:v>
                </c:pt>
                <c:pt idx="1">
                  <c:v>57.6</c:v>
                </c:pt>
                <c:pt idx="2">
                  <c:v>48.3</c:v>
                </c:pt>
                <c:pt idx="3">
                  <c:v>44.4</c:v>
                </c:pt>
                <c:pt idx="4">
                  <c:v>37.299999999999997</c:v>
                </c:pt>
              </c:numCache>
            </c:numRef>
          </c:yVal>
          <c:smooth val="0"/>
        </c:ser>
        <c:dLbls>
          <c:showLegendKey val="0"/>
          <c:showVal val="0"/>
          <c:showCatName val="0"/>
          <c:showSerName val="0"/>
          <c:showPercent val="0"/>
          <c:showBubbleSize val="0"/>
        </c:dLbls>
        <c:axId val="106288256"/>
        <c:axId val="106290176"/>
      </c:scatterChart>
      <c:valAx>
        <c:axId val="106288256"/>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290176"/>
        <c:crosses val="autoZero"/>
        <c:crossBetween val="midCat"/>
      </c:valAx>
      <c:valAx>
        <c:axId val="106290176"/>
        <c:scaling>
          <c:orientation val="minMax"/>
          <c:max val="7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288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0" i="0" baseline="0">
              <a:solidFill>
                <a:schemeClr val="dk1"/>
              </a:solidFill>
              <a:effectLst/>
              <a:latin typeface="+mj-ea"/>
              <a:ea typeface="+mj-ea"/>
              <a:cs typeface="+mn-cs"/>
            </a:rPr>
            <a:t>　実質公債費率は</a:t>
          </a:r>
          <a:r>
            <a:rPr kumimoji="1" lang="ja-JP" altLang="en-US" sz="1200" b="0" i="0" baseline="0">
              <a:solidFill>
                <a:schemeClr val="dk1"/>
              </a:solidFill>
              <a:effectLst/>
              <a:latin typeface="+mj-ea"/>
              <a:ea typeface="+mj-ea"/>
              <a:cs typeface="+mn-cs"/>
            </a:rPr>
            <a:t>平成</a:t>
          </a:r>
          <a:r>
            <a:rPr kumimoji="1" lang="en-US" altLang="ja-JP" sz="1200" b="0" i="0" baseline="0">
              <a:solidFill>
                <a:schemeClr val="dk1"/>
              </a:solidFill>
              <a:effectLst/>
              <a:latin typeface="+mj-ea"/>
              <a:ea typeface="+mj-ea"/>
              <a:cs typeface="+mn-cs"/>
            </a:rPr>
            <a:t>27</a:t>
          </a:r>
          <a:r>
            <a:rPr kumimoji="1" lang="ja-JP" altLang="en-US" sz="1200" b="0" i="0" baseline="0">
              <a:solidFill>
                <a:schemeClr val="dk1"/>
              </a:solidFill>
              <a:effectLst/>
              <a:latin typeface="+mj-ea"/>
              <a:ea typeface="+mj-ea"/>
              <a:cs typeface="+mn-cs"/>
            </a:rPr>
            <a:t>年度</a:t>
          </a:r>
          <a:r>
            <a:rPr kumimoji="1" lang="ja-JP" altLang="ja-JP" sz="1200" b="0" i="0" baseline="0">
              <a:solidFill>
                <a:schemeClr val="dk1"/>
              </a:solidFill>
              <a:effectLst/>
              <a:latin typeface="+mj-ea"/>
              <a:ea typeface="+mj-ea"/>
              <a:cs typeface="+mn-cs"/>
            </a:rPr>
            <a:t>は</a:t>
          </a:r>
          <a:r>
            <a:rPr kumimoji="1" lang="en-US" altLang="ja-JP" sz="1200" b="0" i="0" baseline="0">
              <a:solidFill>
                <a:schemeClr val="dk1"/>
              </a:solidFill>
              <a:effectLst/>
              <a:latin typeface="+mj-ea"/>
              <a:ea typeface="+mj-ea"/>
              <a:cs typeface="+mn-cs"/>
            </a:rPr>
            <a:t>0.2%</a:t>
          </a:r>
          <a:r>
            <a:rPr kumimoji="1" lang="ja-JP" altLang="ja-JP" sz="1200" b="0" i="0" baseline="0">
              <a:solidFill>
                <a:schemeClr val="dk1"/>
              </a:solidFill>
              <a:effectLst/>
              <a:latin typeface="+mj-ea"/>
              <a:ea typeface="+mj-ea"/>
              <a:cs typeface="+mn-cs"/>
            </a:rPr>
            <a:t>、単年度では</a:t>
          </a:r>
          <a:r>
            <a:rPr kumimoji="1" lang="en-US" altLang="ja-JP" sz="1200" b="0" i="0" baseline="0">
              <a:solidFill>
                <a:schemeClr val="dk1"/>
              </a:solidFill>
              <a:effectLst/>
              <a:latin typeface="+mj-ea"/>
              <a:ea typeface="+mj-ea"/>
              <a:cs typeface="+mn-cs"/>
            </a:rPr>
            <a:t>0.6</a:t>
          </a:r>
          <a:r>
            <a:rPr kumimoji="1" lang="ja-JP" altLang="ja-JP" sz="1200" b="0" i="0" baseline="0">
              <a:solidFill>
                <a:schemeClr val="dk1"/>
              </a:solidFill>
              <a:effectLst/>
              <a:latin typeface="+mj-ea"/>
              <a:ea typeface="+mj-ea"/>
              <a:cs typeface="+mn-cs"/>
            </a:rPr>
            <a:t>％増となった。</a:t>
          </a:r>
          <a:endParaRPr lang="ja-JP" altLang="ja-JP" sz="1200">
            <a:effectLst/>
            <a:latin typeface="+mj-ea"/>
            <a:ea typeface="+mj-ea"/>
          </a:endParaRPr>
        </a:p>
        <a:p>
          <a:r>
            <a:rPr kumimoji="1" lang="ja-JP" altLang="ja-JP" sz="1200" b="0" i="0" baseline="0">
              <a:solidFill>
                <a:schemeClr val="dk1"/>
              </a:solidFill>
              <a:effectLst/>
              <a:latin typeface="+mj-ea"/>
              <a:ea typeface="+mj-ea"/>
              <a:cs typeface="+mn-cs"/>
            </a:rPr>
            <a:t>　要因として、</a:t>
          </a:r>
          <a:r>
            <a:rPr kumimoji="1" lang="ja-JP" altLang="ja-JP" sz="1200">
              <a:solidFill>
                <a:schemeClr val="dk1"/>
              </a:solidFill>
              <a:effectLst/>
              <a:latin typeface="+mj-ea"/>
              <a:ea typeface="+mj-ea"/>
              <a:cs typeface="+mn-cs"/>
            </a:rPr>
            <a:t>償還終了等に伴う算入公債費の減が考えられる。</a:t>
          </a:r>
          <a:endParaRPr lang="ja-JP" altLang="ja-JP" sz="1200">
            <a:effectLst/>
            <a:latin typeface="+mj-ea"/>
            <a:ea typeface="+mj-ea"/>
          </a:endParaRPr>
        </a:p>
        <a:p>
          <a:pPr eaLnBrk="1" fontAlgn="auto" latinLnBrk="0" hangingPunct="1"/>
          <a:r>
            <a:rPr kumimoji="1" lang="ja-JP" altLang="ja-JP" sz="1200">
              <a:solidFill>
                <a:schemeClr val="dk1"/>
              </a:solidFill>
              <a:effectLst/>
              <a:latin typeface="+mj-ea"/>
              <a:ea typeface="+mj-ea"/>
              <a:cs typeface="+mn-cs"/>
            </a:rPr>
            <a:t>　一方で</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28</a:t>
          </a:r>
          <a:r>
            <a:rPr kumimoji="1" lang="ja-JP" altLang="ja-JP" sz="1200">
              <a:solidFill>
                <a:schemeClr val="dk1"/>
              </a:solidFill>
              <a:effectLst/>
              <a:latin typeface="+mj-ea"/>
              <a:ea typeface="+mj-ea"/>
              <a:cs typeface="+mn-cs"/>
            </a:rPr>
            <a:t>年度以降は、大型建設事業の元金償還の開始に伴い、公債費は大きく増えていく見込みである。起債以外の財源の積極活用や、借入コスト削減に努めていく。</a:t>
          </a:r>
          <a:endParaRPr lang="ja-JP" altLang="ja-JP" sz="12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0" i="0" baseline="0">
              <a:solidFill>
                <a:schemeClr val="dk1"/>
              </a:solidFill>
              <a:effectLst/>
              <a:latin typeface="+mj-ea"/>
              <a:ea typeface="+mj-ea"/>
              <a:cs typeface="+mn-cs"/>
            </a:rPr>
            <a:t>　将来負担額が対前年度</a:t>
          </a:r>
          <a:r>
            <a:rPr kumimoji="1" lang="en-US" altLang="ja-JP" sz="1200" b="0" i="0" baseline="0">
              <a:solidFill>
                <a:schemeClr val="dk1"/>
              </a:solidFill>
              <a:effectLst/>
              <a:latin typeface="+mj-ea"/>
              <a:ea typeface="+mj-ea"/>
              <a:cs typeface="+mn-cs"/>
            </a:rPr>
            <a:t>1,999</a:t>
          </a:r>
          <a:r>
            <a:rPr kumimoji="1" lang="ja-JP" altLang="ja-JP" sz="1200" b="0" i="0" baseline="0">
              <a:solidFill>
                <a:schemeClr val="dk1"/>
              </a:solidFill>
              <a:effectLst/>
              <a:latin typeface="+mj-ea"/>
              <a:ea typeface="+mj-ea"/>
              <a:cs typeface="+mn-cs"/>
            </a:rPr>
            <a:t>百万円の増となった要因として、学校教育施設等整備事業債発行等により地方債残高が、</a:t>
          </a:r>
          <a:r>
            <a:rPr kumimoji="1" lang="en-US" altLang="ja-JP" sz="1200" b="0" i="0" baseline="0">
              <a:solidFill>
                <a:schemeClr val="dk1"/>
              </a:solidFill>
              <a:effectLst/>
              <a:latin typeface="+mj-ea"/>
              <a:ea typeface="+mj-ea"/>
              <a:cs typeface="+mn-cs"/>
            </a:rPr>
            <a:t>1,425</a:t>
          </a:r>
          <a:r>
            <a:rPr kumimoji="1" lang="ja-JP" altLang="ja-JP" sz="1200" b="0" i="0" baseline="0">
              <a:solidFill>
                <a:schemeClr val="dk1"/>
              </a:solidFill>
              <a:effectLst/>
              <a:latin typeface="+mj-ea"/>
              <a:ea typeface="+mj-ea"/>
              <a:cs typeface="+mn-cs"/>
            </a:rPr>
            <a:t>百万円の増となったことが挙げられる。</a:t>
          </a:r>
          <a:endParaRPr lang="ja-JP" altLang="ja-JP" sz="1200">
            <a:effectLst/>
            <a:latin typeface="+mj-ea"/>
            <a:ea typeface="+mj-ea"/>
          </a:endParaRPr>
        </a:p>
        <a:p>
          <a:pPr eaLnBrk="1" fontAlgn="auto" latinLnBrk="0" hangingPunct="1"/>
          <a:r>
            <a:rPr kumimoji="1" lang="ja-JP" altLang="ja-JP" sz="1200" b="0" i="0" baseline="0">
              <a:solidFill>
                <a:schemeClr val="dk1"/>
              </a:solidFill>
              <a:effectLst/>
              <a:latin typeface="+mj-ea"/>
              <a:ea typeface="+mj-ea"/>
              <a:cs typeface="+mn-cs"/>
            </a:rPr>
            <a:t>　一方、充当可能基金の</a:t>
          </a:r>
          <a:r>
            <a:rPr kumimoji="1" lang="en-US" altLang="ja-JP" sz="1200" b="0" i="0" baseline="0">
              <a:solidFill>
                <a:schemeClr val="dk1"/>
              </a:solidFill>
              <a:effectLst/>
              <a:latin typeface="+mj-ea"/>
              <a:ea typeface="+mj-ea"/>
              <a:cs typeface="+mn-cs"/>
            </a:rPr>
            <a:t>468</a:t>
          </a:r>
          <a:r>
            <a:rPr kumimoji="1" lang="ja-JP" altLang="ja-JP" sz="1200" b="0" i="0" baseline="0">
              <a:solidFill>
                <a:schemeClr val="dk1"/>
              </a:solidFill>
              <a:effectLst/>
              <a:latin typeface="+mj-ea"/>
              <a:ea typeface="+mj-ea"/>
              <a:cs typeface="+mn-cs"/>
            </a:rPr>
            <a:t>百万円減等により充当可能財源等は減となったが、将来負担額を</a:t>
          </a:r>
          <a:r>
            <a:rPr kumimoji="1" lang="en-US" altLang="ja-JP" sz="1200" b="0" i="0" baseline="0">
              <a:solidFill>
                <a:schemeClr val="dk1"/>
              </a:solidFill>
              <a:effectLst/>
              <a:latin typeface="+mj-ea"/>
              <a:ea typeface="+mj-ea"/>
              <a:cs typeface="+mn-cs"/>
            </a:rPr>
            <a:t>2,011</a:t>
          </a:r>
          <a:r>
            <a:rPr kumimoji="1" lang="ja-JP" altLang="ja-JP" sz="1200" b="0" i="0" baseline="0">
              <a:solidFill>
                <a:schemeClr val="dk1"/>
              </a:solidFill>
              <a:effectLst/>
              <a:latin typeface="+mj-ea"/>
              <a:ea typeface="+mj-ea"/>
              <a:cs typeface="+mn-cs"/>
            </a:rPr>
            <a:t>百万円上回った。</a:t>
          </a:r>
          <a:endParaRPr lang="ja-JP" altLang="ja-JP" sz="1200">
            <a:effectLst/>
            <a:latin typeface="+mj-ea"/>
            <a:ea typeface="+mj-ea"/>
          </a:endParaRPr>
        </a:p>
        <a:p>
          <a:pPr eaLnBrk="1" fontAlgn="auto" latinLnBrk="0" hangingPunct="1"/>
          <a:r>
            <a:rPr kumimoji="1" lang="ja-JP" altLang="ja-JP" sz="1200" b="0" i="0" baseline="0">
              <a:solidFill>
                <a:schemeClr val="dk1"/>
              </a:solidFill>
              <a:effectLst/>
              <a:latin typeface="+mj-ea"/>
              <a:ea typeface="+mj-ea"/>
              <a:cs typeface="+mn-cs"/>
            </a:rPr>
            <a:t>　平成</a:t>
          </a:r>
          <a:r>
            <a:rPr kumimoji="1" lang="en-US" altLang="ja-JP" sz="1200" b="0" i="0" baseline="0">
              <a:solidFill>
                <a:schemeClr val="dk1"/>
              </a:solidFill>
              <a:effectLst/>
              <a:latin typeface="+mj-ea"/>
              <a:ea typeface="+mj-ea"/>
              <a:cs typeface="+mn-cs"/>
            </a:rPr>
            <a:t>26</a:t>
          </a:r>
          <a:r>
            <a:rPr kumimoji="1" lang="ja-JP" altLang="ja-JP" sz="1200" b="0" i="0" baseline="0">
              <a:solidFill>
                <a:schemeClr val="dk1"/>
              </a:solidFill>
              <a:effectLst/>
              <a:latin typeface="+mj-ea"/>
              <a:ea typeface="+mj-ea"/>
              <a:cs typeface="+mn-cs"/>
            </a:rPr>
            <a:t>年度からの大型事業により年々地方債の残高は大きく増加している一方で、財源不足による基金の取崩額の増により、充当可能特定財源の減少が顕著であり、将来負担比率の発生が考えられる。</a:t>
          </a:r>
          <a:endParaRPr lang="ja-JP" altLang="ja-JP" sz="1200">
            <a:effectLst/>
            <a:latin typeface="+mj-ea"/>
            <a:ea typeface="+mj-ea"/>
          </a:endParaRPr>
        </a:p>
        <a:p>
          <a:pPr eaLnBrk="1" fontAlgn="auto" latinLnBrk="0" hangingPunct="1"/>
          <a:r>
            <a:rPr kumimoji="1" lang="ja-JP" altLang="ja-JP" sz="1200" b="0" i="0" baseline="0">
              <a:solidFill>
                <a:schemeClr val="dk1"/>
              </a:solidFill>
              <a:effectLst/>
              <a:latin typeface="+mj-ea"/>
              <a:ea typeface="+mj-ea"/>
              <a:cs typeface="+mn-cs"/>
            </a:rPr>
            <a:t>　過度に起債に依存した財政運営にならないよう、起債以外の財源の積極活用や、臨時財政対策債の発行抑制に努めていく。</a:t>
          </a:r>
          <a:endParaRPr lang="ja-JP" altLang="ja-JP" sz="12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56,582
56,115
89.35
22,300,092
21,340,689
588,899
11,441,066
19,654,969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56,582
56,115
89.35
22,300,092
21,340,689
588,899
11,441,066
19,654,969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56,582
56,115
89.35
22,300,092
21,340,689
588,899
11,441,066
19,654,969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56,582
56,115
89.35
22,300,092
21,340,689
588,899
11,441,066
19,654,969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27</a:t>
          </a:r>
          <a:r>
            <a:rPr kumimoji="1" lang="ja-JP" altLang="en-US" sz="1200">
              <a:solidFill>
                <a:schemeClr val="dk1"/>
              </a:solidFill>
              <a:effectLst/>
              <a:latin typeface="+mj-ea"/>
              <a:ea typeface="+mj-ea"/>
              <a:cs typeface="+mn-cs"/>
            </a:rPr>
            <a:t>年度</a:t>
          </a:r>
          <a:r>
            <a:rPr kumimoji="1" lang="ja-JP" altLang="ja-JP" sz="1200">
              <a:solidFill>
                <a:schemeClr val="dk1"/>
              </a:solidFill>
              <a:effectLst/>
              <a:latin typeface="+mj-ea"/>
              <a:ea typeface="+mj-ea"/>
              <a:cs typeface="+mn-cs"/>
            </a:rPr>
            <a:t>の財政力指数は前年度と変化はなく、単年度でみると対前年度</a:t>
          </a:r>
          <a:r>
            <a:rPr kumimoji="1" lang="en-US" altLang="ja-JP" sz="1200">
              <a:solidFill>
                <a:schemeClr val="dk1"/>
              </a:solidFill>
              <a:effectLst/>
              <a:latin typeface="+mj-ea"/>
              <a:ea typeface="+mj-ea"/>
              <a:cs typeface="+mn-cs"/>
            </a:rPr>
            <a:t>0.012</a:t>
          </a:r>
          <a:r>
            <a:rPr kumimoji="1" lang="ja-JP" altLang="ja-JP" sz="1200">
              <a:solidFill>
                <a:schemeClr val="dk1"/>
              </a:solidFill>
              <a:effectLst/>
              <a:latin typeface="+mj-ea"/>
              <a:ea typeface="+mj-ea"/>
              <a:cs typeface="+mn-cs"/>
            </a:rPr>
            <a:t>の増となっている。基準財政収入額は法人税割が</a:t>
          </a:r>
          <a:r>
            <a:rPr kumimoji="1" lang="en-US" altLang="ja-JP" sz="1200">
              <a:solidFill>
                <a:schemeClr val="dk1"/>
              </a:solidFill>
              <a:effectLst/>
              <a:latin typeface="+mj-ea"/>
              <a:ea typeface="+mj-ea"/>
              <a:cs typeface="+mn-cs"/>
            </a:rPr>
            <a:t>1.2</a:t>
          </a:r>
          <a:r>
            <a:rPr kumimoji="1" lang="ja-JP" altLang="ja-JP" sz="1200">
              <a:solidFill>
                <a:schemeClr val="dk1"/>
              </a:solidFill>
              <a:effectLst/>
              <a:latin typeface="+mj-ea"/>
              <a:ea typeface="+mj-ea"/>
              <a:cs typeface="+mn-cs"/>
            </a:rPr>
            <a:t>億増、地方消費税交付金が</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億増（いずれも算入額ベース）と大幅に増えた。一方で、基準財政需要額は公債費</a:t>
          </a:r>
          <a:r>
            <a:rPr kumimoji="1" lang="en-US" altLang="ja-JP" sz="1200">
              <a:solidFill>
                <a:schemeClr val="dk1"/>
              </a:solidFill>
              <a:effectLst/>
              <a:latin typeface="+mj-ea"/>
              <a:ea typeface="+mj-ea"/>
              <a:cs typeface="+mn-cs"/>
            </a:rPr>
            <a:t>0.7</a:t>
          </a:r>
          <a:r>
            <a:rPr kumimoji="1" lang="ja-JP" altLang="ja-JP" sz="1200">
              <a:solidFill>
                <a:schemeClr val="dk1"/>
              </a:solidFill>
              <a:effectLst/>
              <a:latin typeface="+mj-ea"/>
              <a:ea typeface="+mj-ea"/>
              <a:cs typeface="+mn-cs"/>
            </a:rPr>
            <a:t>億減、人口減少等特別対策事業費</a:t>
          </a:r>
          <a:r>
            <a:rPr kumimoji="1" lang="en-US" altLang="ja-JP" sz="1200">
              <a:solidFill>
                <a:schemeClr val="dk1"/>
              </a:solidFill>
              <a:effectLst/>
              <a:latin typeface="+mj-ea"/>
              <a:ea typeface="+mj-ea"/>
              <a:cs typeface="+mn-cs"/>
            </a:rPr>
            <a:t>1.6</a:t>
          </a:r>
          <a:r>
            <a:rPr kumimoji="1" lang="ja-JP" altLang="ja-JP" sz="1200">
              <a:solidFill>
                <a:schemeClr val="dk1"/>
              </a:solidFill>
              <a:effectLst/>
              <a:latin typeface="+mj-ea"/>
              <a:ea typeface="+mj-ea"/>
              <a:cs typeface="+mn-cs"/>
            </a:rPr>
            <a:t>億増、臨時財政対策債振替の</a:t>
          </a:r>
          <a:r>
            <a:rPr kumimoji="1" lang="en-US" altLang="ja-JP" sz="1200">
              <a:solidFill>
                <a:schemeClr val="dk1"/>
              </a:solidFill>
              <a:effectLst/>
              <a:latin typeface="+mj-ea"/>
              <a:ea typeface="+mj-ea"/>
              <a:cs typeface="+mn-cs"/>
            </a:rPr>
            <a:t>1.9</a:t>
          </a:r>
          <a:r>
            <a:rPr kumimoji="1" lang="ja-JP" altLang="ja-JP" sz="1200">
              <a:solidFill>
                <a:schemeClr val="dk1"/>
              </a:solidFill>
              <a:effectLst/>
              <a:latin typeface="+mj-ea"/>
              <a:ea typeface="+mj-ea"/>
              <a:cs typeface="+mn-cs"/>
            </a:rPr>
            <a:t>億減により、全体としては増えてはいるものの、基準財政収入額の増分を下回った。結果的に財政力指数が上昇した。</a:t>
          </a:r>
          <a:endParaRPr lang="ja-JP" altLang="ja-JP" sz="1200">
            <a:effectLst/>
            <a:latin typeface="+mj-ea"/>
            <a:ea typeface="+mj-ea"/>
          </a:endParaRPr>
        </a:p>
        <a:p>
          <a:r>
            <a:rPr kumimoji="1" lang="ja-JP" altLang="ja-JP" sz="1200">
              <a:solidFill>
                <a:schemeClr val="dk1"/>
              </a:solidFill>
              <a:effectLst/>
              <a:latin typeface="+mj-ea"/>
              <a:ea typeface="+mj-ea"/>
              <a:cs typeface="+mn-cs"/>
            </a:rPr>
            <a:t>　今後は地方消費税交付金の増加傾向が落ち着くことで、需要額の増が収入額の増を上回り、財政力は逓減していくと予想される。</a:t>
          </a:r>
          <a:endParaRPr lang="ja-JP" altLang="ja-JP" sz="12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39</xdr:row>
      <xdr:rowOff>157692</xdr:rowOff>
    </xdr:to>
    <xdr:cxnSp macro="">
      <xdr:nvCxnSpPr>
        <xdr:cNvPr id="68" name="直線コネクタ 67"/>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6350</xdr:rowOff>
    </xdr:to>
    <xdr:cxnSp macro="">
      <xdr:nvCxnSpPr>
        <xdr:cNvPr id="71" name="直線コネクタ 70"/>
        <xdr:cNvCxnSpPr/>
      </xdr:nvCxnSpPr>
      <xdr:spPr>
        <a:xfrm flipV="1">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3" name="テキスト ボックス 72"/>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6350</xdr:rowOff>
    </xdr:to>
    <xdr:cxnSp macro="">
      <xdr:nvCxnSpPr>
        <xdr:cNvPr id="74" name="直線コネクタ 73"/>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85725</xdr:rowOff>
    </xdr:from>
    <xdr:to>
      <xdr:col>4</xdr:col>
      <xdr:colOff>533400</xdr:colOff>
      <xdr:row>42</xdr:row>
      <xdr:rowOff>15875</xdr:rowOff>
    </xdr:to>
    <xdr:sp macro="" textlink="">
      <xdr:nvSpPr>
        <xdr:cNvPr id="75" name="フローチャート : 判断 74"/>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76" name="テキスト ボックス 75"/>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40</xdr:row>
      <xdr:rowOff>6350</xdr:rowOff>
    </xdr:to>
    <xdr:cxnSp macro="">
      <xdr:nvCxnSpPr>
        <xdr:cNvPr id="77" name="直線コネクタ 76"/>
        <xdr:cNvCxnSpPr/>
      </xdr:nvCxnSpPr>
      <xdr:spPr>
        <a:xfrm>
          <a:off x="1447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9" name="テキスト ボックス 78"/>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81" name="テキスト ボックス 80"/>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106892</xdr:rowOff>
    </xdr:from>
    <xdr:to>
      <xdr:col>6</xdr:col>
      <xdr:colOff>50800</xdr:colOff>
      <xdr:row>40</xdr:row>
      <xdr:rowOff>37042</xdr:rowOff>
    </xdr:to>
    <xdr:sp macro="" textlink="">
      <xdr:nvSpPr>
        <xdr:cNvPr id="89" name="円/楕円 88"/>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90" name="テキスト ボックス 89"/>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5" name="円/楕円 94"/>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6" name="テキスト ボックス 95"/>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j-ea"/>
              <a:ea typeface="+mj-ea"/>
              <a:cs typeface="+mn-cs"/>
            </a:rPr>
            <a:t>　</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27</a:t>
          </a:r>
          <a:r>
            <a:rPr kumimoji="1" lang="ja-JP" altLang="en-US" sz="1200">
              <a:solidFill>
                <a:schemeClr val="dk1"/>
              </a:solidFill>
              <a:effectLst/>
              <a:latin typeface="+mj-ea"/>
              <a:ea typeface="+mj-ea"/>
              <a:cs typeface="+mn-cs"/>
            </a:rPr>
            <a:t>年度</a:t>
          </a:r>
          <a:r>
            <a:rPr kumimoji="1" lang="ja-JP" altLang="ja-JP" sz="1200">
              <a:solidFill>
                <a:schemeClr val="dk1"/>
              </a:solidFill>
              <a:effectLst/>
              <a:latin typeface="+mj-ea"/>
              <a:ea typeface="+mj-ea"/>
              <a:cs typeface="+mn-cs"/>
            </a:rPr>
            <a:t>の経常収支比率は、</a:t>
          </a:r>
          <a:r>
            <a:rPr kumimoji="1" lang="ja-JP" altLang="ja-JP" sz="1200" b="0" i="0" baseline="0">
              <a:solidFill>
                <a:schemeClr val="dk1"/>
              </a:solidFill>
              <a:effectLst/>
              <a:latin typeface="+mj-ea"/>
              <a:ea typeface="+mj-ea"/>
              <a:cs typeface="+mn-cs"/>
            </a:rPr>
            <a:t>臨時財政対策債発行額を前年度比</a:t>
          </a:r>
          <a:r>
            <a:rPr kumimoji="1" lang="en-US" altLang="ja-JP" sz="1200" b="0" i="0" baseline="0">
              <a:solidFill>
                <a:schemeClr val="dk1"/>
              </a:solidFill>
              <a:effectLst/>
              <a:latin typeface="+mj-ea"/>
              <a:ea typeface="+mj-ea"/>
              <a:cs typeface="+mn-cs"/>
            </a:rPr>
            <a:t>1</a:t>
          </a:r>
          <a:r>
            <a:rPr kumimoji="1" lang="ja-JP" altLang="ja-JP" sz="1200" b="0" i="0" baseline="0">
              <a:solidFill>
                <a:schemeClr val="dk1"/>
              </a:solidFill>
              <a:effectLst/>
              <a:latin typeface="+mj-ea"/>
              <a:ea typeface="+mj-ea"/>
              <a:cs typeface="+mn-cs"/>
            </a:rPr>
            <a:t>億減としたため、改善幅としては</a:t>
          </a:r>
          <a:r>
            <a:rPr kumimoji="1" lang="en-US" altLang="ja-JP" sz="1200" b="0" i="0" baseline="0">
              <a:solidFill>
                <a:schemeClr val="dk1"/>
              </a:solidFill>
              <a:effectLst/>
              <a:latin typeface="+mj-ea"/>
              <a:ea typeface="+mj-ea"/>
              <a:cs typeface="+mn-cs"/>
            </a:rPr>
            <a:t>1.6</a:t>
          </a:r>
          <a:r>
            <a:rPr kumimoji="1" lang="ja-JP" altLang="ja-JP" sz="1200" b="0" i="0" baseline="0">
              <a:solidFill>
                <a:schemeClr val="dk1"/>
              </a:solidFill>
              <a:effectLst/>
              <a:latin typeface="+mj-ea"/>
              <a:ea typeface="+mj-ea"/>
              <a:cs typeface="+mn-cs"/>
            </a:rPr>
            <a:t>％にとどまった。</a:t>
          </a:r>
          <a:r>
            <a:rPr kumimoji="1" lang="ja-JP" altLang="ja-JP" sz="1200">
              <a:solidFill>
                <a:schemeClr val="dk1"/>
              </a:solidFill>
              <a:effectLst/>
              <a:latin typeface="+mj-ea"/>
              <a:ea typeface="+mj-ea"/>
              <a:cs typeface="+mn-cs"/>
            </a:rPr>
            <a:t>要因としては、退職手当の</a:t>
          </a:r>
          <a:r>
            <a:rPr kumimoji="1" lang="en-US" altLang="ja-JP" sz="1200">
              <a:solidFill>
                <a:schemeClr val="dk1"/>
              </a:solidFill>
              <a:effectLst/>
              <a:latin typeface="+mj-ea"/>
              <a:ea typeface="+mj-ea"/>
              <a:cs typeface="+mn-cs"/>
            </a:rPr>
            <a:t>1.6</a:t>
          </a:r>
          <a:r>
            <a:rPr kumimoji="1" lang="ja-JP" altLang="ja-JP" sz="1200">
              <a:solidFill>
                <a:schemeClr val="dk1"/>
              </a:solidFill>
              <a:effectLst/>
              <a:latin typeface="+mj-ea"/>
              <a:ea typeface="+mj-ea"/>
              <a:cs typeface="+mn-cs"/>
            </a:rPr>
            <a:t>億減に伴う経常経費充当一般財源の</a:t>
          </a:r>
          <a:r>
            <a:rPr kumimoji="1" lang="en-US" altLang="ja-JP" sz="1200">
              <a:solidFill>
                <a:schemeClr val="dk1"/>
              </a:solidFill>
              <a:effectLst/>
              <a:latin typeface="+mj-ea"/>
              <a:ea typeface="+mj-ea"/>
              <a:cs typeface="+mn-cs"/>
            </a:rPr>
            <a:t>1.4</a:t>
          </a:r>
          <a:r>
            <a:rPr kumimoji="1" lang="ja-JP" altLang="ja-JP" sz="1200">
              <a:solidFill>
                <a:schemeClr val="dk1"/>
              </a:solidFill>
              <a:effectLst/>
              <a:latin typeface="+mj-ea"/>
              <a:ea typeface="+mj-ea"/>
              <a:cs typeface="+mn-cs"/>
            </a:rPr>
            <a:t>億減、法人税割を始めとする地方税の</a:t>
          </a:r>
          <a:r>
            <a:rPr kumimoji="1" lang="en-US" altLang="ja-JP" sz="1200">
              <a:solidFill>
                <a:schemeClr val="dk1"/>
              </a:solidFill>
              <a:effectLst/>
              <a:latin typeface="+mj-ea"/>
              <a:ea typeface="+mj-ea"/>
              <a:cs typeface="+mn-cs"/>
            </a:rPr>
            <a:t>1.9</a:t>
          </a:r>
          <a:r>
            <a:rPr kumimoji="1" lang="ja-JP" altLang="ja-JP" sz="1200">
              <a:solidFill>
                <a:schemeClr val="dk1"/>
              </a:solidFill>
              <a:effectLst/>
              <a:latin typeface="+mj-ea"/>
              <a:ea typeface="+mj-ea"/>
              <a:cs typeface="+mn-cs"/>
            </a:rPr>
            <a:t>億減があったものの、地方消費税交付金が</a:t>
          </a:r>
          <a:r>
            <a:rPr kumimoji="1" lang="en-US" altLang="ja-JP" sz="1200">
              <a:solidFill>
                <a:schemeClr val="dk1"/>
              </a:solidFill>
              <a:effectLst/>
              <a:latin typeface="+mj-ea"/>
              <a:ea typeface="+mj-ea"/>
              <a:cs typeface="+mn-cs"/>
            </a:rPr>
            <a:t>4.2</a:t>
          </a:r>
          <a:r>
            <a:rPr kumimoji="1" lang="ja-JP" altLang="ja-JP" sz="1200">
              <a:solidFill>
                <a:schemeClr val="dk1"/>
              </a:solidFill>
              <a:effectLst/>
              <a:latin typeface="+mj-ea"/>
              <a:ea typeface="+mj-ea"/>
              <a:cs typeface="+mn-cs"/>
            </a:rPr>
            <a:t>億増と大幅に増加したことにより経常一般財源歳入額の</a:t>
          </a:r>
          <a:r>
            <a:rPr kumimoji="1" lang="en-US" altLang="ja-JP" sz="1200">
              <a:solidFill>
                <a:schemeClr val="dk1"/>
              </a:solidFill>
              <a:effectLst/>
              <a:latin typeface="+mj-ea"/>
              <a:ea typeface="+mj-ea"/>
              <a:cs typeface="+mn-cs"/>
            </a:rPr>
            <a:t>1.6</a:t>
          </a:r>
          <a:r>
            <a:rPr kumimoji="1" lang="ja-JP" altLang="ja-JP" sz="1200">
              <a:solidFill>
                <a:schemeClr val="dk1"/>
              </a:solidFill>
              <a:effectLst/>
              <a:latin typeface="+mj-ea"/>
              <a:ea typeface="+mj-ea"/>
              <a:cs typeface="+mn-cs"/>
            </a:rPr>
            <a:t>億増につながったことが挙げられる。</a:t>
          </a:r>
          <a:endParaRPr lang="ja-JP" altLang="ja-JP" sz="1200">
            <a:effectLst/>
            <a:latin typeface="+mj-ea"/>
            <a:ea typeface="+mj-ea"/>
          </a:endParaRPr>
        </a:p>
        <a:p>
          <a:r>
            <a:rPr kumimoji="1" lang="ja-JP" altLang="ja-JP" sz="1200">
              <a:solidFill>
                <a:schemeClr val="dk1"/>
              </a:solidFill>
              <a:effectLst/>
              <a:latin typeface="+mj-ea"/>
              <a:ea typeface="+mj-ea"/>
              <a:cs typeface="+mn-cs"/>
            </a:rPr>
            <a:t>　定員適正化計画の実施や行財政改革により、類似団体の平均より低く抑えられているが、今後、扶助費や公債費の伸びが予想されており、引き続き自主財源の確保や歳出削減に努めていく必要がある。</a:t>
          </a:r>
          <a:endParaRPr lang="ja-JP" altLang="ja-JP" sz="12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63</xdr:row>
      <xdr:rowOff>138430</xdr:rowOff>
    </xdr:to>
    <xdr:cxnSp macro="">
      <xdr:nvCxnSpPr>
        <xdr:cNvPr id="129" name="直線コネクタ 128"/>
        <xdr:cNvCxnSpPr/>
      </xdr:nvCxnSpPr>
      <xdr:spPr>
        <a:xfrm flipV="1">
          <a:off x="4114800" y="1086256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3302</xdr:rowOff>
    </xdr:from>
    <xdr:to>
      <xdr:col>6</xdr:col>
      <xdr:colOff>0</xdr:colOff>
      <xdr:row>63</xdr:row>
      <xdr:rowOff>138430</xdr:rowOff>
    </xdr:to>
    <xdr:cxnSp macro="">
      <xdr:nvCxnSpPr>
        <xdr:cNvPr id="132" name="直線コネクタ 131"/>
        <xdr:cNvCxnSpPr/>
      </xdr:nvCxnSpPr>
      <xdr:spPr>
        <a:xfrm>
          <a:off x="3225800" y="1080465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3" name="フローチャート : 判断 132"/>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4" name="テキスト ボックス 133"/>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3302</xdr:rowOff>
    </xdr:from>
    <xdr:to>
      <xdr:col>4</xdr:col>
      <xdr:colOff>482600</xdr:colOff>
      <xdr:row>63</xdr:row>
      <xdr:rowOff>128778</xdr:rowOff>
    </xdr:to>
    <xdr:cxnSp macro="">
      <xdr:nvCxnSpPr>
        <xdr:cNvPr id="135" name="直線コネクタ 134"/>
        <xdr:cNvCxnSpPr/>
      </xdr:nvCxnSpPr>
      <xdr:spPr>
        <a:xfrm flipV="1">
          <a:off x="2336800" y="108046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150368</xdr:rowOff>
    </xdr:from>
    <xdr:to>
      <xdr:col>4</xdr:col>
      <xdr:colOff>533400</xdr:colOff>
      <xdr:row>64</xdr:row>
      <xdr:rowOff>80518</xdr:rowOff>
    </xdr:to>
    <xdr:sp macro="" textlink="">
      <xdr:nvSpPr>
        <xdr:cNvPr id="136" name="フローチャート : 判断 135"/>
        <xdr:cNvSpPr/>
      </xdr:nvSpPr>
      <xdr:spPr>
        <a:xfrm>
          <a:off x="3175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37" name="テキスト ボックス 136"/>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63</xdr:row>
      <xdr:rowOff>128778</xdr:rowOff>
    </xdr:to>
    <xdr:cxnSp macro="">
      <xdr:nvCxnSpPr>
        <xdr:cNvPr id="138" name="直線コネクタ 137"/>
        <xdr:cNvCxnSpPr/>
      </xdr:nvCxnSpPr>
      <xdr:spPr>
        <a:xfrm>
          <a:off x="1447800" y="1074674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2" name="テキスト ボックス 141"/>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8" name="円/楕円 147"/>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26941</xdr:rowOff>
    </xdr:from>
    <xdr:ext cx="762000" cy="259045"/>
    <xdr:sp macro="" textlink="">
      <xdr:nvSpPr>
        <xdr:cNvPr id="149" name="財政構造の弾力性該当値テキスト"/>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0" name="円/楕円 149"/>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51" name="テキスト ボックス 150"/>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123952</xdr:rowOff>
    </xdr:from>
    <xdr:to>
      <xdr:col>4</xdr:col>
      <xdr:colOff>533400</xdr:colOff>
      <xdr:row>63</xdr:row>
      <xdr:rowOff>54102</xdr:rowOff>
    </xdr:to>
    <xdr:sp macro="" textlink="">
      <xdr:nvSpPr>
        <xdr:cNvPr id="152" name="円/楕円 151"/>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64279</xdr:rowOff>
    </xdr:from>
    <xdr:ext cx="762000" cy="259045"/>
    <xdr:sp macro="" textlink="">
      <xdr:nvSpPr>
        <xdr:cNvPr id="153" name="テキスト ボックス 152"/>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77978</xdr:rowOff>
    </xdr:from>
    <xdr:to>
      <xdr:col>3</xdr:col>
      <xdr:colOff>330200</xdr:colOff>
      <xdr:row>64</xdr:row>
      <xdr:rowOff>8128</xdr:rowOff>
    </xdr:to>
    <xdr:sp macro="" textlink="">
      <xdr:nvSpPr>
        <xdr:cNvPr id="154" name="円/楕円 153"/>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18305</xdr:rowOff>
    </xdr:from>
    <xdr:ext cx="762000" cy="259045"/>
    <xdr:sp macro="" textlink="">
      <xdr:nvSpPr>
        <xdr:cNvPr id="155" name="テキスト ボックス 154"/>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6" name="円/楕円 155"/>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57" name="テキスト ボックス 156"/>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[109,185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人件費、物件費、及び維持補修費の人口一人当たりの金額は、類似団体平均よりは低いものの、前年度から</a:t>
          </a:r>
          <a:r>
            <a:rPr kumimoji="1" lang="en-US" altLang="ja-JP" sz="1200">
              <a:solidFill>
                <a:schemeClr val="dk1"/>
              </a:solidFill>
              <a:effectLst/>
              <a:latin typeface="+mj-ea"/>
              <a:ea typeface="+mj-ea"/>
              <a:cs typeface="+mn-cs"/>
            </a:rPr>
            <a:t>3,760</a:t>
          </a:r>
          <a:r>
            <a:rPr kumimoji="1" lang="ja-JP" altLang="ja-JP" sz="1200">
              <a:solidFill>
                <a:schemeClr val="dk1"/>
              </a:solidFill>
              <a:effectLst/>
              <a:latin typeface="+mj-ea"/>
              <a:ea typeface="+mj-ea"/>
              <a:cs typeface="+mn-cs"/>
            </a:rPr>
            <a:t>円上昇した。人件費の主な要因は、国家公務員の俸給表の改定に準じ、一般職給を</a:t>
          </a:r>
          <a:r>
            <a:rPr kumimoji="1" lang="en-US" altLang="ja-JP" sz="1200">
              <a:solidFill>
                <a:schemeClr val="dk1"/>
              </a:solidFill>
              <a:effectLst/>
              <a:latin typeface="+mj-ea"/>
              <a:ea typeface="+mj-ea"/>
              <a:cs typeface="+mn-cs"/>
            </a:rPr>
            <a:t>0.4</a:t>
          </a:r>
          <a:r>
            <a:rPr kumimoji="1" lang="ja-JP" altLang="ja-JP" sz="1200">
              <a:solidFill>
                <a:schemeClr val="dk1"/>
              </a:solidFill>
              <a:effectLst/>
              <a:latin typeface="+mj-ea"/>
              <a:ea typeface="+mj-ea"/>
              <a:cs typeface="+mn-cs"/>
            </a:rPr>
            <a:t>％引き上げた一方で、退職手当が</a:t>
          </a:r>
          <a:r>
            <a:rPr kumimoji="1" lang="en-US" altLang="ja-JP" sz="1200">
              <a:solidFill>
                <a:schemeClr val="dk1"/>
              </a:solidFill>
              <a:effectLst/>
              <a:latin typeface="+mj-ea"/>
              <a:ea typeface="+mj-ea"/>
              <a:cs typeface="+mn-cs"/>
            </a:rPr>
            <a:t>1.9</a:t>
          </a:r>
          <a:r>
            <a:rPr kumimoji="1" lang="ja-JP" altLang="ja-JP" sz="1200">
              <a:solidFill>
                <a:schemeClr val="dk1"/>
              </a:solidFill>
              <a:effectLst/>
              <a:latin typeface="+mj-ea"/>
              <a:ea typeface="+mj-ea"/>
              <a:cs typeface="+mn-cs"/>
            </a:rPr>
            <a:t>億減となったことによる減。物件費は、マイナンバー制度対応システム関係、民営化準備に伴う業務委託による増がある。</a:t>
          </a:r>
          <a:endParaRPr lang="ja-JP" altLang="ja-JP" sz="1200">
            <a:effectLst/>
            <a:latin typeface="+mj-ea"/>
            <a:ea typeface="+mj-ea"/>
          </a:endParaRPr>
        </a:p>
        <a:p>
          <a:r>
            <a:rPr kumimoji="1" lang="ja-JP" altLang="ja-JP" sz="1200">
              <a:solidFill>
                <a:schemeClr val="dk1"/>
              </a:solidFill>
              <a:effectLst/>
              <a:latin typeface="+mj-ea"/>
              <a:ea typeface="+mj-ea"/>
              <a:cs typeface="+mn-cs"/>
            </a:rPr>
            <a:t>　今後も　職員配置の適正化、民間委託の推進等により、更に効率の良い行政運営に努めていく。</a:t>
          </a:r>
          <a:endParaRPr lang="ja-JP" altLang="ja-JP" sz="12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122532</xdr:rowOff>
    </xdr:from>
    <xdr:to>
      <xdr:col>7</xdr:col>
      <xdr:colOff>152400</xdr:colOff>
      <xdr:row>83</xdr:row>
      <xdr:rowOff>15889</xdr:rowOff>
    </xdr:to>
    <xdr:cxnSp macro="">
      <xdr:nvCxnSpPr>
        <xdr:cNvPr id="194" name="直線コネクタ 193"/>
        <xdr:cNvCxnSpPr/>
      </xdr:nvCxnSpPr>
      <xdr:spPr>
        <a:xfrm>
          <a:off x="4114800" y="14181432"/>
          <a:ext cx="838200" cy="6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6088</xdr:rowOff>
    </xdr:from>
    <xdr:to>
      <xdr:col>6</xdr:col>
      <xdr:colOff>0</xdr:colOff>
      <xdr:row>82</xdr:row>
      <xdr:rowOff>122532</xdr:rowOff>
    </xdr:to>
    <xdr:cxnSp macro="">
      <xdr:nvCxnSpPr>
        <xdr:cNvPr id="197" name="直線コネクタ 196"/>
        <xdr:cNvCxnSpPr/>
      </xdr:nvCxnSpPr>
      <xdr:spPr>
        <a:xfrm>
          <a:off x="3225800" y="14064988"/>
          <a:ext cx="889000" cy="1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157721</xdr:rowOff>
    </xdr:from>
    <xdr:to>
      <xdr:col>6</xdr:col>
      <xdr:colOff>50800</xdr:colOff>
      <xdr:row>83</xdr:row>
      <xdr:rowOff>87871</xdr:rowOff>
    </xdr:to>
    <xdr:sp macro="" textlink="">
      <xdr:nvSpPr>
        <xdr:cNvPr id="198" name="フローチャート : 判断 197"/>
        <xdr:cNvSpPr/>
      </xdr:nvSpPr>
      <xdr:spPr>
        <a:xfrm>
          <a:off x="4064000" y="1421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72648</xdr:rowOff>
    </xdr:from>
    <xdr:ext cx="736600" cy="259045"/>
    <xdr:sp macro="" textlink="">
      <xdr:nvSpPr>
        <xdr:cNvPr id="199" name="テキスト ボックス 198"/>
        <xdr:cNvSpPr txBox="1"/>
      </xdr:nvSpPr>
      <xdr:spPr>
        <a:xfrm>
          <a:off x="3733800" y="1430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6088</xdr:rowOff>
    </xdr:from>
    <xdr:to>
      <xdr:col>4</xdr:col>
      <xdr:colOff>482600</xdr:colOff>
      <xdr:row>82</xdr:row>
      <xdr:rowOff>25460</xdr:rowOff>
    </xdr:to>
    <xdr:cxnSp macro="">
      <xdr:nvCxnSpPr>
        <xdr:cNvPr id="200" name="直線コネクタ 199"/>
        <xdr:cNvCxnSpPr/>
      </xdr:nvCxnSpPr>
      <xdr:spPr>
        <a:xfrm flipV="1">
          <a:off x="2336800" y="14064988"/>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100861</xdr:rowOff>
    </xdr:from>
    <xdr:to>
      <xdr:col>4</xdr:col>
      <xdr:colOff>533400</xdr:colOff>
      <xdr:row>83</xdr:row>
      <xdr:rowOff>31011</xdr:rowOff>
    </xdr:to>
    <xdr:sp macro="" textlink="">
      <xdr:nvSpPr>
        <xdr:cNvPr id="201" name="フローチャート : 判断 200"/>
        <xdr:cNvSpPr/>
      </xdr:nvSpPr>
      <xdr:spPr>
        <a:xfrm>
          <a:off x="3175000" y="141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15788</xdr:rowOff>
    </xdr:from>
    <xdr:ext cx="762000" cy="259045"/>
    <xdr:sp macro="" textlink="">
      <xdr:nvSpPr>
        <xdr:cNvPr id="202" name="テキスト ボックス 201"/>
        <xdr:cNvSpPr txBox="1"/>
      </xdr:nvSpPr>
      <xdr:spPr>
        <a:xfrm>
          <a:off x="2844800" y="1424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25460</xdr:rowOff>
    </xdr:from>
    <xdr:to>
      <xdr:col>3</xdr:col>
      <xdr:colOff>279400</xdr:colOff>
      <xdr:row>82</xdr:row>
      <xdr:rowOff>75065</xdr:rowOff>
    </xdr:to>
    <xdr:cxnSp macro="">
      <xdr:nvCxnSpPr>
        <xdr:cNvPr id="203" name="直線コネクタ 202"/>
        <xdr:cNvCxnSpPr/>
      </xdr:nvCxnSpPr>
      <xdr:spPr>
        <a:xfrm flipV="1">
          <a:off x="1447800" y="14084360"/>
          <a:ext cx="889000" cy="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123647</xdr:rowOff>
    </xdr:from>
    <xdr:to>
      <xdr:col>3</xdr:col>
      <xdr:colOff>330200</xdr:colOff>
      <xdr:row>83</xdr:row>
      <xdr:rowOff>53797</xdr:rowOff>
    </xdr:to>
    <xdr:sp macro="" textlink="">
      <xdr:nvSpPr>
        <xdr:cNvPr id="204" name="フローチャート : 判断 203"/>
        <xdr:cNvSpPr/>
      </xdr:nvSpPr>
      <xdr:spPr>
        <a:xfrm>
          <a:off x="2286000" y="1418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38574</xdr:rowOff>
    </xdr:from>
    <xdr:ext cx="762000" cy="259045"/>
    <xdr:sp macro="" textlink="">
      <xdr:nvSpPr>
        <xdr:cNvPr id="205" name="テキスト ボックス 204"/>
        <xdr:cNvSpPr txBox="1"/>
      </xdr:nvSpPr>
      <xdr:spPr>
        <a:xfrm>
          <a:off x="1955800" y="142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41994</xdr:rowOff>
    </xdr:from>
    <xdr:to>
      <xdr:col>2</xdr:col>
      <xdr:colOff>127000</xdr:colOff>
      <xdr:row>83</xdr:row>
      <xdr:rowOff>143594</xdr:rowOff>
    </xdr:to>
    <xdr:sp macro="" textlink="">
      <xdr:nvSpPr>
        <xdr:cNvPr id="206" name="フローチャート : 判断 205"/>
        <xdr:cNvSpPr/>
      </xdr:nvSpPr>
      <xdr:spPr>
        <a:xfrm>
          <a:off x="1397000" y="142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128371</xdr:rowOff>
    </xdr:from>
    <xdr:ext cx="762000" cy="259045"/>
    <xdr:sp macro="" textlink="">
      <xdr:nvSpPr>
        <xdr:cNvPr id="207" name="テキスト ボックス 206"/>
        <xdr:cNvSpPr txBox="1"/>
      </xdr:nvSpPr>
      <xdr:spPr>
        <a:xfrm>
          <a:off x="1066800" y="143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136539</xdr:rowOff>
    </xdr:from>
    <xdr:to>
      <xdr:col>7</xdr:col>
      <xdr:colOff>203200</xdr:colOff>
      <xdr:row>83</xdr:row>
      <xdr:rowOff>66689</xdr:rowOff>
    </xdr:to>
    <xdr:sp macro="" textlink="">
      <xdr:nvSpPr>
        <xdr:cNvPr id="213" name="円/楕円 212"/>
        <xdr:cNvSpPr/>
      </xdr:nvSpPr>
      <xdr:spPr>
        <a:xfrm>
          <a:off x="4902200" y="1419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153066</xdr:rowOff>
    </xdr:from>
    <xdr:ext cx="762000" cy="259045"/>
    <xdr:sp macro="" textlink="">
      <xdr:nvSpPr>
        <xdr:cNvPr id="214" name="人件費・物件費等の状況該当値テキスト"/>
        <xdr:cNvSpPr txBox="1"/>
      </xdr:nvSpPr>
      <xdr:spPr>
        <a:xfrm>
          <a:off x="5041900" y="1404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109,185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71732</xdr:rowOff>
    </xdr:from>
    <xdr:to>
      <xdr:col>6</xdr:col>
      <xdr:colOff>50800</xdr:colOff>
      <xdr:row>83</xdr:row>
      <xdr:rowOff>1882</xdr:rowOff>
    </xdr:to>
    <xdr:sp macro="" textlink="">
      <xdr:nvSpPr>
        <xdr:cNvPr id="215" name="円/楕円 214"/>
        <xdr:cNvSpPr/>
      </xdr:nvSpPr>
      <xdr:spPr>
        <a:xfrm>
          <a:off x="4064000" y="1413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12059</xdr:rowOff>
    </xdr:from>
    <xdr:ext cx="736600" cy="259045"/>
    <xdr:sp macro="" textlink="">
      <xdr:nvSpPr>
        <xdr:cNvPr id="216" name="テキスト ボックス 215"/>
        <xdr:cNvSpPr txBox="1"/>
      </xdr:nvSpPr>
      <xdr:spPr>
        <a:xfrm>
          <a:off x="3733800" y="13899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126738</xdr:rowOff>
    </xdr:from>
    <xdr:to>
      <xdr:col>4</xdr:col>
      <xdr:colOff>533400</xdr:colOff>
      <xdr:row>82</xdr:row>
      <xdr:rowOff>56888</xdr:rowOff>
    </xdr:to>
    <xdr:sp macro="" textlink="">
      <xdr:nvSpPr>
        <xdr:cNvPr id="217" name="円/楕円 216"/>
        <xdr:cNvSpPr/>
      </xdr:nvSpPr>
      <xdr:spPr>
        <a:xfrm>
          <a:off x="3175000" y="140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67065</xdr:rowOff>
    </xdr:from>
    <xdr:ext cx="762000" cy="259045"/>
    <xdr:sp macro="" textlink="">
      <xdr:nvSpPr>
        <xdr:cNvPr id="218" name="テキスト ボックス 217"/>
        <xdr:cNvSpPr txBox="1"/>
      </xdr:nvSpPr>
      <xdr:spPr>
        <a:xfrm>
          <a:off x="2844800" y="1378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98,669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146110</xdr:rowOff>
    </xdr:from>
    <xdr:to>
      <xdr:col>3</xdr:col>
      <xdr:colOff>330200</xdr:colOff>
      <xdr:row>82</xdr:row>
      <xdr:rowOff>76260</xdr:rowOff>
    </xdr:to>
    <xdr:sp macro="" textlink="">
      <xdr:nvSpPr>
        <xdr:cNvPr id="219" name="円/楕円 218"/>
        <xdr:cNvSpPr/>
      </xdr:nvSpPr>
      <xdr:spPr>
        <a:xfrm>
          <a:off x="2286000" y="140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86437</xdr:rowOff>
    </xdr:from>
    <xdr:ext cx="762000" cy="259045"/>
    <xdr:sp macro="" textlink="">
      <xdr:nvSpPr>
        <xdr:cNvPr id="220" name="テキスト ボックス 219"/>
        <xdr:cNvSpPr txBox="1"/>
      </xdr:nvSpPr>
      <xdr:spPr>
        <a:xfrm>
          <a:off x="1955800" y="138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99,793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24265</xdr:rowOff>
    </xdr:from>
    <xdr:to>
      <xdr:col>2</xdr:col>
      <xdr:colOff>127000</xdr:colOff>
      <xdr:row>82</xdr:row>
      <xdr:rowOff>125865</xdr:rowOff>
    </xdr:to>
    <xdr:sp macro="" textlink="">
      <xdr:nvSpPr>
        <xdr:cNvPr id="221" name="円/楕円 220"/>
        <xdr:cNvSpPr/>
      </xdr:nvSpPr>
      <xdr:spPr>
        <a:xfrm>
          <a:off x="1397000" y="14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136042</xdr:rowOff>
    </xdr:from>
    <xdr:ext cx="762000" cy="259045"/>
    <xdr:sp macro="" textlink="">
      <xdr:nvSpPr>
        <xdr:cNvPr id="222" name="テキスト ボックス 221"/>
        <xdr:cNvSpPr txBox="1"/>
      </xdr:nvSpPr>
      <xdr:spPr>
        <a:xfrm>
          <a:off x="1066800" y="138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j-ea"/>
              <a:ea typeface="+mj-ea"/>
              <a:cs typeface="+mn-cs"/>
            </a:rPr>
            <a:t>　職員の年齢構成に偏りがあることで、若年層の昇格が早く、ラスパイレス指数は</a:t>
          </a:r>
          <a:r>
            <a:rPr kumimoji="1" lang="en-US" altLang="ja-JP" sz="1200" b="0" i="0" baseline="0">
              <a:solidFill>
                <a:schemeClr val="dk1"/>
              </a:solidFill>
              <a:effectLst/>
              <a:latin typeface="+mj-ea"/>
              <a:ea typeface="+mj-ea"/>
              <a:cs typeface="+mn-cs"/>
            </a:rPr>
            <a:t>100.2</a:t>
          </a:r>
          <a:r>
            <a:rPr kumimoji="1" lang="ja-JP" altLang="ja-JP" sz="1200" b="0" i="0" baseline="0">
              <a:solidFill>
                <a:schemeClr val="dk1"/>
              </a:solidFill>
              <a:effectLst/>
              <a:latin typeface="+mj-ea"/>
              <a:ea typeface="+mj-ea"/>
              <a:cs typeface="+mn-cs"/>
            </a:rPr>
            <a:t>と類似団体より高くなっているが、職員数の適正化等により人件費の削減を行っており、人口１人当たりの決算額ベースでは類似団体に比べ低い数値となっている。</a:t>
          </a:r>
          <a:endParaRPr lang="ja-JP" altLang="ja-JP" sz="12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94742</xdr:rowOff>
    </xdr:from>
    <xdr:to>
      <xdr:col>24</xdr:col>
      <xdr:colOff>558800</xdr:colOff>
      <xdr:row>83</xdr:row>
      <xdr:rowOff>152654</xdr:rowOff>
    </xdr:to>
    <xdr:cxnSp macro="">
      <xdr:nvCxnSpPr>
        <xdr:cNvPr id="254" name="直線コネクタ 253"/>
        <xdr:cNvCxnSpPr/>
      </xdr:nvCxnSpPr>
      <xdr:spPr>
        <a:xfrm>
          <a:off x="16179800" y="143250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5"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94742</xdr:rowOff>
    </xdr:from>
    <xdr:to>
      <xdr:col>23</xdr:col>
      <xdr:colOff>406400</xdr:colOff>
      <xdr:row>84</xdr:row>
      <xdr:rowOff>87376</xdr:rowOff>
    </xdr:to>
    <xdr:cxnSp macro="">
      <xdr:nvCxnSpPr>
        <xdr:cNvPr id="257" name="直線コネクタ 256"/>
        <xdr:cNvCxnSpPr/>
      </xdr:nvCxnSpPr>
      <xdr:spPr>
        <a:xfrm flipV="1">
          <a:off x="15290800" y="1432509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89915</xdr:rowOff>
    </xdr:from>
    <xdr:to>
      <xdr:col>23</xdr:col>
      <xdr:colOff>457200</xdr:colOff>
      <xdr:row>83</xdr:row>
      <xdr:rowOff>20065</xdr:rowOff>
    </xdr:to>
    <xdr:sp macro="" textlink="">
      <xdr:nvSpPr>
        <xdr:cNvPr id="258" name="フローチャート : 判断 257"/>
        <xdr:cNvSpPr/>
      </xdr:nvSpPr>
      <xdr:spPr>
        <a:xfrm>
          <a:off x="16129000" y="1414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30242</xdr:rowOff>
    </xdr:from>
    <xdr:ext cx="736600" cy="259045"/>
    <xdr:sp macro="" textlink="">
      <xdr:nvSpPr>
        <xdr:cNvPr id="259" name="テキスト ボックス 258"/>
        <xdr:cNvSpPr txBox="1"/>
      </xdr:nvSpPr>
      <xdr:spPr>
        <a:xfrm>
          <a:off x="15798800" y="1391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87376</xdr:rowOff>
    </xdr:from>
    <xdr:to>
      <xdr:col>22</xdr:col>
      <xdr:colOff>203200</xdr:colOff>
      <xdr:row>89</xdr:row>
      <xdr:rowOff>40894</xdr:rowOff>
    </xdr:to>
    <xdr:cxnSp macro="">
      <xdr:nvCxnSpPr>
        <xdr:cNvPr id="260" name="直線コネクタ 259"/>
        <xdr:cNvCxnSpPr/>
      </xdr:nvCxnSpPr>
      <xdr:spPr>
        <a:xfrm flipV="1">
          <a:off x="14401800" y="14489176"/>
          <a:ext cx="889000" cy="8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89915</xdr:rowOff>
    </xdr:from>
    <xdr:to>
      <xdr:col>22</xdr:col>
      <xdr:colOff>254000</xdr:colOff>
      <xdr:row>83</xdr:row>
      <xdr:rowOff>20065</xdr:rowOff>
    </xdr:to>
    <xdr:sp macro="" textlink="">
      <xdr:nvSpPr>
        <xdr:cNvPr id="261" name="フローチャート : 判断 260"/>
        <xdr:cNvSpPr/>
      </xdr:nvSpPr>
      <xdr:spPr>
        <a:xfrm>
          <a:off x="15240000" y="1414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30242</xdr:rowOff>
    </xdr:from>
    <xdr:ext cx="762000" cy="259045"/>
    <xdr:sp macro="" textlink="">
      <xdr:nvSpPr>
        <xdr:cNvPr id="262" name="テキスト ボックス 261"/>
        <xdr:cNvSpPr txBox="1"/>
      </xdr:nvSpPr>
      <xdr:spPr>
        <a:xfrm>
          <a:off x="14909800" y="1391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132842</xdr:rowOff>
    </xdr:from>
    <xdr:to>
      <xdr:col>21</xdr:col>
      <xdr:colOff>0</xdr:colOff>
      <xdr:row>89</xdr:row>
      <xdr:rowOff>40894</xdr:rowOff>
    </xdr:to>
    <xdr:cxnSp macro="">
      <xdr:nvCxnSpPr>
        <xdr:cNvPr id="263" name="直線コネクタ 262"/>
        <xdr:cNvCxnSpPr/>
      </xdr:nvCxnSpPr>
      <xdr:spPr>
        <a:xfrm>
          <a:off x="13512800" y="1504899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137668</xdr:rowOff>
    </xdr:from>
    <xdr:to>
      <xdr:col>21</xdr:col>
      <xdr:colOff>50800</xdr:colOff>
      <xdr:row>87</xdr:row>
      <xdr:rowOff>67818</xdr:rowOff>
    </xdr:to>
    <xdr:sp macro="" textlink="">
      <xdr:nvSpPr>
        <xdr:cNvPr id="264" name="フローチャート : 判断 263"/>
        <xdr:cNvSpPr/>
      </xdr:nvSpPr>
      <xdr:spPr>
        <a:xfrm>
          <a:off x="14351000" y="1488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77995</xdr:rowOff>
    </xdr:from>
    <xdr:ext cx="762000" cy="259045"/>
    <xdr:sp macro="" textlink="">
      <xdr:nvSpPr>
        <xdr:cNvPr id="265" name="テキスト ボックス 264"/>
        <xdr:cNvSpPr txBox="1"/>
      </xdr:nvSpPr>
      <xdr:spPr>
        <a:xfrm>
          <a:off x="14020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118363</xdr:rowOff>
    </xdr:from>
    <xdr:to>
      <xdr:col>19</xdr:col>
      <xdr:colOff>533400</xdr:colOff>
      <xdr:row>87</xdr:row>
      <xdr:rowOff>48513</xdr:rowOff>
    </xdr:to>
    <xdr:sp macro="" textlink="">
      <xdr:nvSpPr>
        <xdr:cNvPr id="266" name="フローチャート : 判断 265"/>
        <xdr:cNvSpPr/>
      </xdr:nvSpPr>
      <xdr:spPr>
        <a:xfrm>
          <a:off x="13462000" y="1486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58690</xdr:rowOff>
    </xdr:from>
    <xdr:ext cx="762000" cy="259045"/>
    <xdr:sp macro="" textlink="">
      <xdr:nvSpPr>
        <xdr:cNvPr id="267" name="テキスト ボックス 266"/>
        <xdr:cNvSpPr txBox="1"/>
      </xdr:nvSpPr>
      <xdr:spPr>
        <a:xfrm>
          <a:off x="13131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73" name="円/楕円 272"/>
        <xdr:cNvSpPr/>
      </xdr:nvSpPr>
      <xdr:spPr>
        <a:xfrm>
          <a:off x="169672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73931</xdr:rowOff>
    </xdr:from>
    <xdr:ext cx="762000" cy="259045"/>
    <xdr:sp macro="" textlink="">
      <xdr:nvSpPr>
        <xdr:cNvPr id="274" name="給与水準   （国との比較）該当値テキスト"/>
        <xdr:cNvSpPr txBox="1"/>
      </xdr:nvSpPr>
      <xdr:spPr>
        <a:xfrm>
          <a:off x="17106900" y="143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43942</xdr:rowOff>
    </xdr:from>
    <xdr:to>
      <xdr:col>23</xdr:col>
      <xdr:colOff>457200</xdr:colOff>
      <xdr:row>83</xdr:row>
      <xdr:rowOff>145542</xdr:rowOff>
    </xdr:to>
    <xdr:sp macro="" textlink="">
      <xdr:nvSpPr>
        <xdr:cNvPr id="275" name="円/楕円 274"/>
        <xdr:cNvSpPr/>
      </xdr:nvSpPr>
      <xdr:spPr>
        <a:xfrm>
          <a:off x="16129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130319</xdr:rowOff>
    </xdr:from>
    <xdr:ext cx="736600" cy="259045"/>
    <xdr:sp macro="" textlink="">
      <xdr:nvSpPr>
        <xdr:cNvPr id="276" name="テキスト ボックス 275"/>
        <xdr:cNvSpPr txBox="1"/>
      </xdr:nvSpPr>
      <xdr:spPr>
        <a:xfrm>
          <a:off x="15798800" y="14360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36576</xdr:rowOff>
    </xdr:from>
    <xdr:to>
      <xdr:col>22</xdr:col>
      <xdr:colOff>254000</xdr:colOff>
      <xdr:row>84</xdr:row>
      <xdr:rowOff>138176</xdr:rowOff>
    </xdr:to>
    <xdr:sp macro="" textlink="">
      <xdr:nvSpPr>
        <xdr:cNvPr id="277" name="円/楕円 276"/>
        <xdr:cNvSpPr/>
      </xdr:nvSpPr>
      <xdr:spPr>
        <a:xfrm>
          <a:off x="15240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78" name="テキスト ボックス 277"/>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161544</xdr:rowOff>
    </xdr:from>
    <xdr:to>
      <xdr:col>21</xdr:col>
      <xdr:colOff>50800</xdr:colOff>
      <xdr:row>89</xdr:row>
      <xdr:rowOff>91694</xdr:rowOff>
    </xdr:to>
    <xdr:sp macro="" textlink="">
      <xdr:nvSpPr>
        <xdr:cNvPr id="279" name="円/楕円 278"/>
        <xdr:cNvSpPr/>
      </xdr:nvSpPr>
      <xdr:spPr>
        <a:xfrm>
          <a:off x="14351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76471</xdr:rowOff>
    </xdr:from>
    <xdr:ext cx="762000" cy="259045"/>
    <xdr:sp macro="" textlink="">
      <xdr:nvSpPr>
        <xdr:cNvPr id="280" name="テキスト ボックス 279"/>
        <xdr:cNvSpPr txBox="1"/>
      </xdr:nvSpPr>
      <xdr:spPr>
        <a:xfrm>
          <a:off x="14020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82042</xdr:rowOff>
    </xdr:from>
    <xdr:to>
      <xdr:col>19</xdr:col>
      <xdr:colOff>533400</xdr:colOff>
      <xdr:row>88</xdr:row>
      <xdr:rowOff>12192</xdr:rowOff>
    </xdr:to>
    <xdr:sp macro="" textlink="">
      <xdr:nvSpPr>
        <xdr:cNvPr id="281" name="円/楕円 280"/>
        <xdr:cNvSpPr/>
      </xdr:nvSpPr>
      <xdr:spPr>
        <a:xfrm>
          <a:off x="13462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168419</xdr:rowOff>
    </xdr:from>
    <xdr:ext cx="762000" cy="259045"/>
    <xdr:sp macro="" textlink="">
      <xdr:nvSpPr>
        <xdr:cNvPr id="282" name="テキスト ボックス 281"/>
        <xdr:cNvSpPr txBox="1"/>
      </xdr:nvSpPr>
      <xdr:spPr>
        <a:xfrm>
          <a:off x="13131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j-ea"/>
              <a:ea typeface="+mj-ea"/>
              <a:cs typeface="+mn-cs"/>
            </a:rPr>
            <a:t>　</a:t>
          </a:r>
          <a:r>
            <a:rPr kumimoji="1" lang="ja-JP" altLang="en-US" sz="1200">
              <a:solidFill>
                <a:schemeClr val="dk1"/>
              </a:solidFill>
              <a:effectLst/>
              <a:latin typeface="+mj-ea"/>
              <a:ea typeface="+mj-ea"/>
              <a:cs typeface="+mn-cs"/>
            </a:rPr>
            <a:t>平成</a:t>
          </a:r>
          <a:r>
            <a:rPr kumimoji="1" lang="en-US" altLang="ja-JP" sz="1200" b="0" i="0" baseline="0">
              <a:solidFill>
                <a:schemeClr val="dk1"/>
              </a:solidFill>
              <a:effectLst/>
              <a:latin typeface="+mj-ea"/>
              <a:ea typeface="+mj-ea"/>
              <a:cs typeface="+mn-cs"/>
            </a:rPr>
            <a:t>27</a:t>
          </a:r>
          <a:r>
            <a:rPr kumimoji="1" lang="ja-JP" altLang="en-US" sz="1200" b="0" i="0" baseline="0">
              <a:solidFill>
                <a:schemeClr val="dk1"/>
              </a:solidFill>
              <a:effectLst/>
              <a:latin typeface="+mj-ea"/>
              <a:ea typeface="+mj-ea"/>
              <a:cs typeface="+mn-cs"/>
            </a:rPr>
            <a:t>年度</a:t>
          </a:r>
          <a:r>
            <a:rPr kumimoji="1" lang="ja-JP" altLang="ja-JP" sz="1200" b="0" i="0" baseline="0">
              <a:solidFill>
                <a:schemeClr val="dk1"/>
              </a:solidFill>
              <a:effectLst/>
              <a:latin typeface="+mj-ea"/>
              <a:ea typeface="+mj-ea"/>
              <a:cs typeface="+mn-cs"/>
            </a:rPr>
            <a:t>の職員数は</a:t>
          </a:r>
          <a:r>
            <a:rPr kumimoji="1" lang="en-US" altLang="ja-JP" sz="1200" b="0" i="0" baseline="0">
              <a:solidFill>
                <a:schemeClr val="dk1"/>
              </a:solidFill>
              <a:effectLst/>
              <a:latin typeface="+mj-ea"/>
              <a:ea typeface="+mj-ea"/>
              <a:cs typeface="+mn-cs"/>
            </a:rPr>
            <a:t>383</a:t>
          </a:r>
          <a:r>
            <a:rPr kumimoji="1" lang="ja-JP" altLang="ja-JP" sz="1200" b="0" i="0" baseline="0">
              <a:solidFill>
                <a:schemeClr val="dk1"/>
              </a:solidFill>
              <a:effectLst/>
              <a:latin typeface="+mj-ea"/>
              <a:ea typeface="+mj-ea"/>
              <a:cs typeface="+mn-cs"/>
            </a:rPr>
            <a:t>人で、水難救助業務実施に向けた増員等により前年より</a:t>
          </a:r>
          <a:r>
            <a:rPr kumimoji="1" lang="en-US" altLang="ja-JP" sz="1200" b="0" i="0" baseline="0">
              <a:solidFill>
                <a:schemeClr val="dk1"/>
              </a:solidFill>
              <a:effectLst/>
              <a:latin typeface="+mj-ea"/>
              <a:ea typeface="+mj-ea"/>
              <a:cs typeface="+mn-cs"/>
            </a:rPr>
            <a:t>7</a:t>
          </a:r>
          <a:r>
            <a:rPr kumimoji="1" lang="ja-JP" altLang="ja-JP" sz="1200" b="0" i="0" baseline="0">
              <a:solidFill>
                <a:schemeClr val="dk1"/>
              </a:solidFill>
              <a:effectLst/>
              <a:latin typeface="+mj-ea"/>
              <a:ea typeface="+mj-ea"/>
              <a:cs typeface="+mn-cs"/>
            </a:rPr>
            <a:t>人増加した。</a:t>
          </a:r>
          <a:r>
            <a:rPr kumimoji="1" lang="ja-JP" altLang="en-US" sz="1200" b="0" i="0" baseline="0">
              <a:solidFill>
                <a:schemeClr val="dk1"/>
              </a:solidFill>
              <a:effectLst/>
              <a:latin typeface="+mj-ea"/>
              <a:ea typeface="+mj-ea"/>
              <a:cs typeface="+mn-cs"/>
            </a:rPr>
            <a:t>平成</a:t>
          </a:r>
          <a:r>
            <a:rPr kumimoji="1" lang="en-US" altLang="ja-JP" sz="1200" b="0" i="0" baseline="0">
              <a:solidFill>
                <a:schemeClr val="dk1"/>
              </a:solidFill>
              <a:effectLst/>
              <a:latin typeface="+mj-ea"/>
              <a:ea typeface="+mj-ea"/>
              <a:cs typeface="+mn-cs"/>
            </a:rPr>
            <a:t>17</a:t>
          </a:r>
          <a:r>
            <a:rPr kumimoji="1" lang="ja-JP" altLang="ja-JP" sz="1200" b="0" i="0" baseline="0">
              <a:solidFill>
                <a:schemeClr val="dk1"/>
              </a:solidFill>
              <a:effectLst/>
              <a:latin typeface="+mj-ea"/>
              <a:ea typeface="+mj-ea"/>
              <a:cs typeface="+mn-cs"/>
            </a:rPr>
            <a:t>～</a:t>
          </a:r>
          <a:r>
            <a:rPr kumimoji="1" lang="en-US" altLang="ja-JP" sz="1200" b="0" i="0" baseline="0">
              <a:solidFill>
                <a:schemeClr val="dk1"/>
              </a:solidFill>
              <a:effectLst/>
              <a:latin typeface="+mj-ea"/>
              <a:ea typeface="+mj-ea"/>
              <a:cs typeface="+mn-cs"/>
            </a:rPr>
            <a:t>21</a:t>
          </a:r>
          <a:r>
            <a:rPr kumimoji="1" lang="ja-JP" altLang="en-US" sz="1200" b="0" i="0" baseline="0">
              <a:solidFill>
                <a:schemeClr val="dk1"/>
              </a:solidFill>
              <a:effectLst/>
              <a:latin typeface="+mj-ea"/>
              <a:ea typeface="+mj-ea"/>
              <a:cs typeface="+mn-cs"/>
            </a:rPr>
            <a:t>年度</a:t>
          </a:r>
          <a:r>
            <a:rPr kumimoji="1" lang="ja-JP" altLang="ja-JP" sz="1200" b="0" i="0" baseline="0">
              <a:solidFill>
                <a:schemeClr val="dk1"/>
              </a:solidFill>
              <a:effectLst/>
              <a:latin typeface="+mj-ea"/>
              <a:ea typeface="+mj-ea"/>
              <a:cs typeface="+mn-cs"/>
            </a:rPr>
            <a:t>に実施した下松市定員適正化計画により職員数の適正化が図られており、人口千人当たりの職員数では、類似団体とほぼ同水準で推移している。</a:t>
          </a:r>
          <a:endParaRPr lang="ja-JP" altLang="ja-JP" sz="1200">
            <a:effectLst/>
            <a:latin typeface="+mj-ea"/>
            <a:ea typeface="+mj-ea"/>
          </a:endParaRPr>
        </a:p>
        <a:p>
          <a:pPr eaLnBrk="1" fontAlgn="auto" latinLnBrk="0" hangingPunct="1"/>
          <a:r>
            <a:rPr kumimoji="1" lang="ja-JP" altLang="ja-JP" sz="1200" b="0" i="0" baseline="0">
              <a:solidFill>
                <a:schemeClr val="dk1"/>
              </a:solidFill>
              <a:effectLst/>
              <a:latin typeface="+mj-ea"/>
              <a:ea typeface="+mj-ea"/>
              <a:cs typeface="+mn-cs"/>
            </a:rPr>
            <a:t>　事務の効率化や、職員の適正な配置、パート職員等による対応、民間委託の推進により、市民サービスの質を維持しつつ、職員数の適正化に努めていく。</a:t>
          </a:r>
          <a:endParaRPr lang="ja-JP" altLang="ja-JP" sz="12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71120</xdr:rowOff>
    </xdr:from>
    <xdr:to>
      <xdr:col>24</xdr:col>
      <xdr:colOff>558800</xdr:colOff>
      <xdr:row>61</xdr:row>
      <xdr:rowOff>89218</xdr:rowOff>
    </xdr:to>
    <xdr:cxnSp macro="">
      <xdr:nvCxnSpPr>
        <xdr:cNvPr id="317" name="直線コネクタ 316"/>
        <xdr:cNvCxnSpPr/>
      </xdr:nvCxnSpPr>
      <xdr:spPr>
        <a:xfrm>
          <a:off x="16179800" y="1052957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18"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71120</xdr:rowOff>
    </xdr:from>
    <xdr:to>
      <xdr:col>23</xdr:col>
      <xdr:colOff>406400</xdr:colOff>
      <xdr:row>61</xdr:row>
      <xdr:rowOff>89218</xdr:rowOff>
    </xdr:to>
    <xdr:cxnSp macro="">
      <xdr:nvCxnSpPr>
        <xdr:cNvPr id="320" name="直線コネクタ 319"/>
        <xdr:cNvCxnSpPr/>
      </xdr:nvCxnSpPr>
      <xdr:spPr>
        <a:xfrm flipV="1">
          <a:off x="15290800" y="105295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76623</xdr:rowOff>
    </xdr:from>
    <xdr:to>
      <xdr:col>23</xdr:col>
      <xdr:colOff>457200</xdr:colOff>
      <xdr:row>62</xdr:row>
      <xdr:rowOff>6773</xdr:rowOff>
    </xdr:to>
    <xdr:sp macro="" textlink="">
      <xdr:nvSpPr>
        <xdr:cNvPr id="321" name="フローチャート : 判断 320"/>
        <xdr:cNvSpPr/>
      </xdr:nvSpPr>
      <xdr:spPr>
        <a:xfrm>
          <a:off x="16129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163000</xdr:rowOff>
    </xdr:from>
    <xdr:ext cx="736600" cy="259045"/>
    <xdr:sp macro="" textlink="">
      <xdr:nvSpPr>
        <xdr:cNvPr id="322" name="テキスト ボックス 321"/>
        <xdr:cNvSpPr txBox="1"/>
      </xdr:nvSpPr>
      <xdr:spPr>
        <a:xfrm>
          <a:off x="15798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89218</xdr:rowOff>
    </xdr:from>
    <xdr:to>
      <xdr:col>22</xdr:col>
      <xdr:colOff>203200</xdr:colOff>
      <xdr:row>61</xdr:row>
      <xdr:rowOff>95250</xdr:rowOff>
    </xdr:to>
    <xdr:cxnSp macro="">
      <xdr:nvCxnSpPr>
        <xdr:cNvPr id="323" name="直線コネクタ 322"/>
        <xdr:cNvCxnSpPr/>
      </xdr:nvCxnSpPr>
      <xdr:spPr>
        <a:xfrm flipV="1">
          <a:off x="14401800" y="105476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4" name="フローチャート : 判断 323"/>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25" name="テキスト ボックス 324"/>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95250</xdr:rowOff>
    </xdr:from>
    <xdr:to>
      <xdr:col>21</xdr:col>
      <xdr:colOff>0</xdr:colOff>
      <xdr:row>61</xdr:row>
      <xdr:rowOff>111337</xdr:rowOff>
    </xdr:to>
    <xdr:cxnSp macro="">
      <xdr:nvCxnSpPr>
        <xdr:cNvPr id="326" name="直線コネクタ 325"/>
        <xdr:cNvCxnSpPr/>
      </xdr:nvCxnSpPr>
      <xdr:spPr>
        <a:xfrm flipV="1">
          <a:off x="13512800" y="105537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27" name="フローチャート : 判断 326"/>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167022</xdr:rowOff>
    </xdr:from>
    <xdr:ext cx="762000" cy="259045"/>
    <xdr:sp macro="" textlink="">
      <xdr:nvSpPr>
        <xdr:cNvPr id="328" name="テキスト ボックス 327"/>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130916</xdr:rowOff>
    </xdr:from>
    <xdr:to>
      <xdr:col>19</xdr:col>
      <xdr:colOff>533400</xdr:colOff>
      <xdr:row>62</xdr:row>
      <xdr:rowOff>61066</xdr:rowOff>
    </xdr:to>
    <xdr:sp macro="" textlink="">
      <xdr:nvSpPr>
        <xdr:cNvPr id="329" name="フローチャート : 判断 328"/>
        <xdr:cNvSpPr/>
      </xdr:nvSpPr>
      <xdr:spPr>
        <a:xfrm>
          <a:off x="13462000" y="105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45843</xdr:rowOff>
    </xdr:from>
    <xdr:ext cx="762000" cy="259045"/>
    <xdr:sp macro="" textlink="">
      <xdr:nvSpPr>
        <xdr:cNvPr id="330" name="テキスト ボックス 329"/>
        <xdr:cNvSpPr txBox="1"/>
      </xdr:nvSpPr>
      <xdr:spPr>
        <a:xfrm>
          <a:off x="13131800" y="106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38418</xdr:rowOff>
    </xdr:from>
    <xdr:to>
      <xdr:col>24</xdr:col>
      <xdr:colOff>609600</xdr:colOff>
      <xdr:row>61</xdr:row>
      <xdr:rowOff>140018</xdr:rowOff>
    </xdr:to>
    <xdr:sp macro="" textlink="">
      <xdr:nvSpPr>
        <xdr:cNvPr id="336" name="円/楕円 335"/>
        <xdr:cNvSpPr/>
      </xdr:nvSpPr>
      <xdr:spPr>
        <a:xfrm>
          <a:off x="16967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54945</xdr:rowOff>
    </xdr:from>
    <xdr:ext cx="762000" cy="259045"/>
    <xdr:sp macro="" textlink="">
      <xdr:nvSpPr>
        <xdr:cNvPr id="337" name="定員管理の状況該当値テキスト"/>
        <xdr:cNvSpPr txBox="1"/>
      </xdr:nvSpPr>
      <xdr:spPr>
        <a:xfrm>
          <a:off x="171069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20320</xdr:rowOff>
    </xdr:from>
    <xdr:to>
      <xdr:col>23</xdr:col>
      <xdr:colOff>457200</xdr:colOff>
      <xdr:row>61</xdr:row>
      <xdr:rowOff>121920</xdr:rowOff>
    </xdr:to>
    <xdr:sp macro="" textlink="">
      <xdr:nvSpPr>
        <xdr:cNvPr id="338" name="円/楕円 337"/>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132097</xdr:rowOff>
    </xdr:from>
    <xdr:ext cx="736600" cy="259045"/>
    <xdr:sp macro="" textlink="">
      <xdr:nvSpPr>
        <xdr:cNvPr id="339" name="テキスト ボックス 338"/>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38418</xdr:rowOff>
    </xdr:from>
    <xdr:to>
      <xdr:col>22</xdr:col>
      <xdr:colOff>254000</xdr:colOff>
      <xdr:row>61</xdr:row>
      <xdr:rowOff>140018</xdr:rowOff>
    </xdr:to>
    <xdr:sp macro="" textlink="">
      <xdr:nvSpPr>
        <xdr:cNvPr id="340" name="円/楕円 339"/>
        <xdr:cNvSpPr/>
      </xdr:nvSpPr>
      <xdr:spPr>
        <a:xfrm>
          <a:off x="15240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150195</xdr:rowOff>
    </xdr:from>
    <xdr:ext cx="762000" cy="259045"/>
    <xdr:sp macro="" textlink="">
      <xdr:nvSpPr>
        <xdr:cNvPr id="341" name="テキスト ボックス 340"/>
        <xdr:cNvSpPr txBox="1"/>
      </xdr:nvSpPr>
      <xdr:spPr>
        <a:xfrm>
          <a:off x="14909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44450</xdr:rowOff>
    </xdr:from>
    <xdr:to>
      <xdr:col>21</xdr:col>
      <xdr:colOff>50800</xdr:colOff>
      <xdr:row>61</xdr:row>
      <xdr:rowOff>146050</xdr:rowOff>
    </xdr:to>
    <xdr:sp macro="" textlink="">
      <xdr:nvSpPr>
        <xdr:cNvPr id="342" name="円/楕円 341"/>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156227</xdr:rowOff>
    </xdr:from>
    <xdr:ext cx="762000" cy="259045"/>
    <xdr:sp macro="" textlink="">
      <xdr:nvSpPr>
        <xdr:cNvPr id="343" name="テキスト ボックス 342"/>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44" name="円/楕円 343"/>
        <xdr:cNvSpPr/>
      </xdr:nvSpPr>
      <xdr:spPr>
        <a:xfrm>
          <a:off x="13462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864</xdr:rowOff>
    </xdr:from>
    <xdr:ext cx="762000" cy="259045"/>
    <xdr:sp macro="" textlink="">
      <xdr:nvSpPr>
        <xdr:cNvPr id="345" name="テキスト ボックス 344"/>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減税補てん債の一部参入終了による公債費算入の減</a:t>
          </a:r>
          <a:r>
            <a:rPr kumimoji="1" lang="en-US" altLang="ja-JP" sz="1200">
              <a:solidFill>
                <a:schemeClr val="dk1"/>
              </a:solidFill>
              <a:effectLst/>
              <a:latin typeface="+mj-ea"/>
              <a:ea typeface="+mj-ea"/>
              <a:cs typeface="+mn-cs"/>
            </a:rPr>
            <a:t>0.7</a:t>
          </a:r>
          <a:r>
            <a:rPr kumimoji="1" lang="ja-JP" altLang="ja-JP" sz="1200">
              <a:solidFill>
                <a:schemeClr val="dk1"/>
              </a:solidFill>
              <a:effectLst/>
              <a:latin typeface="+mj-ea"/>
              <a:ea typeface="+mj-ea"/>
              <a:cs typeface="+mn-cs"/>
            </a:rPr>
            <a:t>億、地方消費税交付金の増による標準財政規模の増もあり、単年では</a:t>
          </a:r>
          <a:r>
            <a:rPr kumimoji="1" lang="en-US" altLang="ja-JP" sz="1200">
              <a:solidFill>
                <a:schemeClr val="dk1"/>
              </a:solidFill>
              <a:effectLst/>
              <a:latin typeface="+mj-ea"/>
              <a:ea typeface="+mj-ea"/>
              <a:cs typeface="+mn-cs"/>
            </a:rPr>
            <a:t>0.6</a:t>
          </a:r>
          <a:r>
            <a:rPr kumimoji="1" lang="ja-JP" altLang="ja-JP" sz="1200">
              <a:solidFill>
                <a:schemeClr val="dk1"/>
              </a:solidFill>
              <a:effectLst/>
              <a:latin typeface="+mj-ea"/>
              <a:ea typeface="+mj-ea"/>
              <a:cs typeface="+mn-cs"/>
            </a:rPr>
            <a:t>％増となった。また、３か年平均では、元利償還金の減等により、</a:t>
          </a:r>
          <a:r>
            <a:rPr kumimoji="1" lang="en-US" altLang="ja-JP" sz="1200">
              <a:solidFill>
                <a:schemeClr val="dk1"/>
              </a:solidFill>
              <a:effectLst/>
              <a:latin typeface="+mj-ea"/>
              <a:ea typeface="+mj-ea"/>
              <a:cs typeface="+mn-cs"/>
            </a:rPr>
            <a:t>0.1</a:t>
          </a:r>
          <a:r>
            <a:rPr kumimoji="1" lang="ja-JP" altLang="ja-JP" sz="1200">
              <a:solidFill>
                <a:schemeClr val="dk1"/>
              </a:solidFill>
              <a:effectLst/>
              <a:latin typeface="+mj-ea"/>
              <a:ea typeface="+mj-ea"/>
              <a:cs typeface="+mn-cs"/>
            </a:rPr>
            <a:t>％改善された。</a:t>
          </a:r>
          <a:endParaRPr lang="ja-JP" altLang="ja-JP" sz="1200">
            <a:effectLst/>
            <a:latin typeface="+mj-ea"/>
            <a:ea typeface="+mj-ea"/>
          </a:endParaRPr>
        </a:p>
        <a:p>
          <a:r>
            <a:rPr kumimoji="1" lang="ja-JP" altLang="ja-JP" sz="1200">
              <a:solidFill>
                <a:schemeClr val="dk1"/>
              </a:solidFill>
              <a:effectLst/>
              <a:latin typeface="+mj-ea"/>
              <a:ea typeface="+mj-ea"/>
              <a:cs typeface="+mn-cs"/>
            </a:rPr>
            <a:t>　今後は大型事業に起債した元金償還が始まるため、増加していくことが見込まれる。臨時財政対策債の発行抑制、充当可能財源の確保、借り入れコストの逓減により健全な数値を保っていくよう努める。</a:t>
          </a:r>
          <a:endParaRPr lang="ja-JP" altLang="ja-JP" sz="12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50165</xdr:rowOff>
    </xdr:from>
    <xdr:to>
      <xdr:col>24</xdr:col>
      <xdr:colOff>558800</xdr:colOff>
      <xdr:row>37</xdr:row>
      <xdr:rowOff>56197</xdr:rowOff>
    </xdr:to>
    <xdr:cxnSp macro="">
      <xdr:nvCxnSpPr>
        <xdr:cNvPr id="375" name="直線コネクタ 374"/>
        <xdr:cNvCxnSpPr/>
      </xdr:nvCxnSpPr>
      <xdr:spPr>
        <a:xfrm flipV="1">
          <a:off x="16179800" y="639381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76"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56197</xdr:rowOff>
    </xdr:from>
    <xdr:to>
      <xdr:col>23</xdr:col>
      <xdr:colOff>406400</xdr:colOff>
      <xdr:row>37</xdr:row>
      <xdr:rowOff>86360</xdr:rowOff>
    </xdr:to>
    <xdr:cxnSp macro="">
      <xdr:nvCxnSpPr>
        <xdr:cNvPr id="378" name="直線コネクタ 377"/>
        <xdr:cNvCxnSpPr/>
      </xdr:nvCxnSpPr>
      <xdr:spPr>
        <a:xfrm flipV="1">
          <a:off x="15290800" y="639984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40005</xdr:rowOff>
    </xdr:from>
    <xdr:to>
      <xdr:col>23</xdr:col>
      <xdr:colOff>457200</xdr:colOff>
      <xdr:row>40</xdr:row>
      <xdr:rowOff>141605</xdr:rowOff>
    </xdr:to>
    <xdr:sp macro="" textlink="">
      <xdr:nvSpPr>
        <xdr:cNvPr id="379" name="フローチャート : 判断 378"/>
        <xdr:cNvSpPr/>
      </xdr:nvSpPr>
      <xdr:spPr>
        <a:xfrm>
          <a:off x="16129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126382</xdr:rowOff>
    </xdr:from>
    <xdr:ext cx="736600" cy="259045"/>
    <xdr:sp macro="" textlink="">
      <xdr:nvSpPr>
        <xdr:cNvPr id="380" name="テキスト ボックス 379"/>
        <xdr:cNvSpPr txBox="1"/>
      </xdr:nvSpPr>
      <xdr:spPr>
        <a:xfrm>
          <a:off x="15798800" y="698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86360</xdr:rowOff>
    </xdr:from>
    <xdr:to>
      <xdr:col>22</xdr:col>
      <xdr:colOff>203200</xdr:colOff>
      <xdr:row>37</xdr:row>
      <xdr:rowOff>104458</xdr:rowOff>
    </xdr:to>
    <xdr:cxnSp macro="">
      <xdr:nvCxnSpPr>
        <xdr:cNvPr id="381" name="直線コネクタ 380"/>
        <xdr:cNvCxnSpPr/>
      </xdr:nvCxnSpPr>
      <xdr:spPr>
        <a:xfrm flipV="1">
          <a:off x="14401800" y="643001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2" name="フローチャート : 判断 381"/>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83" name="テキスト ボックス 382"/>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104458</xdr:rowOff>
    </xdr:from>
    <xdr:to>
      <xdr:col>21</xdr:col>
      <xdr:colOff>0</xdr:colOff>
      <xdr:row>37</xdr:row>
      <xdr:rowOff>158750</xdr:rowOff>
    </xdr:to>
    <xdr:cxnSp macro="">
      <xdr:nvCxnSpPr>
        <xdr:cNvPr id="384" name="直線コネクタ 383"/>
        <xdr:cNvCxnSpPr/>
      </xdr:nvCxnSpPr>
      <xdr:spPr>
        <a:xfrm flipV="1">
          <a:off x="13512800" y="644810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154622</xdr:rowOff>
    </xdr:from>
    <xdr:to>
      <xdr:col>21</xdr:col>
      <xdr:colOff>50800</xdr:colOff>
      <xdr:row>41</xdr:row>
      <xdr:rowOff>84772</xdr:rowOff>
    </xdr:to>
    <xdr:sp macro="" textlink="">
      <xdr:nvSpPr>
        <xdr:cNvPr id="385" name="フローチャート : 判断 384"/>
        <xdr:cNvSpPr/>
      </xdr:nvSpPr>
      <xdr:spPr>
        <a:xfrm>
          <a:off x="14351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69549</xdr:rowOff>
    </xdr:from>
    <xdr:ext cx="762000" cy="259045"/>
    <xdr:sp macro="" textlink="">
      <xdr:nvSpPr>
        <xdr:cNvPr id="386" name="テキスト ボックス 385"/>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87" name="フローチャート : 判断 386"/>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388" name="テキスト ボックス 387"/>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170815</xdr:rowOff>
    </xdr:from>
    <xdr:to>
      <xdr:col>24</xdr:col>
      <xdr:colOff>609600</xdr:colOff>
      <xdr:row>37</xdr:row>
      <xdr:rowOff>100965</xdr:rowOff>
    </xdr:to>
    <xdr:sp macro="" textlink="">
      <xdr:nvSpPr>
        <xdr:cNvPr id="394" name="円/楕円 393"/>
        <xdr:cNvSpPr/>
      </xdr:nvSpPr>
      <xdr:spPr>
        <a:xfrm>
          <a:off x="169672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15892</xdr:rowOff>
    </xdr:from>
    <xdr:ext cx="762000" cy="259045"/>
    <xdr:sp macro="" textlink="">
      <xdr:nvSpPr>
        <xdr:cNvPr id="395" name="公債費負担の状況該当値テキスト"/>
        <xdr:cNvSpPr txBox="1"/>
      </xdr:nvSpPr>
      <xdr:spPr>
        <a:xfrm>
          <a:off x="17106900" y="618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5397</xdr:rowOff>
    </xdr:from>
    <xdr:to>
      <xdr:col>23</xdr:col>
      <xdr:colOff>457200</xdr:colOff>
      <xdr:row>37</xdr:row>
      <xdr:rowOff>106997</xdr:rowOff>
    </xdr:to>
    <xdr:sp macro="" textlink="">
      <xdr:nvSpPr>
        <xdr:cNvPr id="396" name="円/楕円 395"/>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117174</xdr:rowOff>
    </xdr:from>
    <xdr:ext cx="736600" cy="259045"/>
    <xdr:sp macro="" textlink="">
      <xdr:nvSpPr>
        <xdr:cNvPr id="397" name="テキスト ボックス 396"/>
        <xdr:cNvSpPr txBox="1"/>
      </xdr:nvSpPr>
      <xdr:spPr>
        <a:xfrm>
          <a:off x="15798800" y="611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35560</xdr:rowOff>
    </xdr:from>
    <xdr:to>
      <xdr:col>22</xdr:col>
      <xdr:colOff>254000</xdr:colOff>
      <xdr:row>37</xdr:row>
      <xdr:rowOff>137160</xdr:rowOff>
    </xdr:to>
    <xdr:sp macro="" textlink="">
      <xdr:nvSpPr>
        <xdr:cNvPr id="398" name="円/楕円 397"/>
        <xdr:cNvSpPr/>
      </xdr:nvSpPr>
      <xdr:spPr>
        <a:xfrm>
          <a:off x="15240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147337</xdr:rowOff>
    </xdr:from>
    <xdr:ext cx="762000" cy="259045"/>
    <xdr:sp macro="" textlink="">
      <xdr:nvSpPr>
        <xdr:cNvPr id="399" name="テキスト ボックス 398"/>
        <xdr:cNvSpPr txBox="1"/>
      </xdr:nvSpPr>
      <xdr:spPr>
        <a:xfrm>
          <a:off x="14909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53658</xdr:rowOff>
    </xdr:from>
    <xdr:to>
      <xdr:col>21</xdr:col>
      <xdr:colOff>50800</xdr:colOff>
      <xdr:row>37</xdr:row>
      <xdr:rowOff>155258</xdr:rowOff>
    </xdr:to>
    <xdr:sp macro="" textlink="">
      <xdr:nvSpPr>
        <xdr:cNvPr id="400" name="円/楕円 399"/>
        <xdr:cNvSpPr/>
      </xdr:nvSpPr>
      <xdr:spPr>
        <a:xfrm>
          <a:off x="14351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165435</xdr:rowOff>
    </xdr:from>
    <xdr:ext cx="762000" cy="259045"/>
    <xdr:sp macro="" textlink="">
      <xdr:nvSpPr>
        <xdr:cNvPr id="401" name="テキスト ボックス 400"/>
        <xdr:cNvSpPr txBox="1"/>
      </xdr:nvSpPr>
      <xdr:spPr>
        <a:xfrm>
          <a:off x="14020800" y="616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107950</xdr:rowOff>
    </xdr:from>
    <xdr:to>
      <xdr:col>19</xdr:col>
      <xdr:colOff>533400</xdr:colOff>
      <xdr:row>38</xdr:row>
      <xdr:rowOff>38100</xdr:rowOff>
    </xdr:to>
    <xdr:sp macro="" textlink="">
      <xdr:nvSpPr>
        <xdr:cNvPr id="402" name="円/楕円 401"/>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48277</xdr:rowOff>
    </xdr:from>
    <xdr:ext cx="762000" cy="259045"/>
    <xdr:sp macro="" textlink="">
      <xdr:nvSpPr>
        <xdr:cNvPr id="403" name="テキスト ボックス 402"/>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大型事業の増による地方債の現在高が対前年度比</a:t>
          </a:r>
          <a:r>
            <a:rPr kumimoji="1" lang="en-US" altLang="ja-JP" sz="1200">
              <a:solidFill>
                <a:schemeClr val="dk1"/>
              </a:solidFill>
              <a:effectLst/>
              <a:latin typeface="+mj-ea"/>
              <a:ea typeface="+mj-ea"/>
              <a:cs typeface="+mn-cs"/>
            </a:rPr>
            <a:t>7.8</a:t>
          </a:r>
          <a:r>
            <a:rPr kumimoji="1" lang="ja-JP" altLang="ja-JP" sz="1200">
              <a:solidFill>
                <a:schemeClr val="dk1"/>
              </a:solidFill>
              <a:effectLst/>
              <a:latin typeface="+mj-ea"/>
              <a:ea typeface="+mj-ea"/>
              <a:cs typeface="+mn-cs"/>
            </a:rPr>
            <a:t>％増、取崩による基金残高が</a:t>
          </a:r>
          <a:r>
            <a:rPr kumimoji="1" lang="en-US" altLang="ja-JP" sz="1200">
              <a:solidFill>
                <a:schemeClr val="dk1"/>
              </a:solidFill>
              <a:effectLst/>
              <a:latin typeface="+mj-ea"/>
              <a:ea typeface="+mj-ea"/>
              <a:cs typeface="+mn-cs"/>
            </a:rPr>
            <a:t>6.3</a:t>
          </a:r>
          <a:r>
            <a:rPr kumimoji="1" lang="ja-JP" altLang="ja-JP" sz="1200">
              <a:solidFill>
                <a:schemeClr val="dk1"/>
              </a:solidFill>
              <a:effectLst/>
              <a:latin typeface="+mj-ea"/>
              <a:ea typeface="+mj-ea"/>
              <a:cs typeface="+mn-cs"/>
            </a:rPr>
            <a:t>％減となったが、</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20</a:t>
          </a:r>
          <a:r>
            <a:rPr kumimoji="1" lang="ja-JP" altLang="en-US" sz="1200">
              <a:solidFill>
                <a:schemeClr val="dk1"/>
              </a:solidFill>
              <a:effectLst/>
              <a:latin typeface="+mj-ea"/>
              <a:ea typeface="+mj-ea"/>
              <a:cs typeface="+mn-cs"/>
            </a:rPr>
            <a:t>年度</a:t>
          </a:r>
          <a:r>
            <a:rPr kumimoji="1" lang="ja-JP" altLang="ja-JP" sz="1200">
              <a:solidFill>
                <a:schemeClr val="dk1"/>
              </a:solidFill>
              <a:effectLst/>
              <a:latin typeface="+mj-ea"/>
              <a:ea typeface="+mj-ea"/>
              <a:cs typeface="+mn-cs"/>
            </a:rPr>
            <a:t>から引き続き「－」となっているが、今後は将来負担比率が発生する可能性もある。</a:t>
          </a:r>
          <a:endParaRPr lang="ja-JP" altLang="ja-JP" sz="1200">
            <a:effectLst/>
            <a:latin typeface="+mj-ea"/>
            <a:ea typeface="+mj-ea"/>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後年に多額の償還を行っていくが、財源とのバランスを考慮し、償還期限の短縮、据置期間の検討など、計画的に公債費を減らしていく必要がある。また、補助金や基金などの財源を組み合わせることで、必要以上に起債することがないよう財政運営に努めていく。</a:t>
          </a:r>
          <a:endParaRPr lang="ja-JP" altLang="ja-JP" sz="12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37"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8" name="フローチャート : 判断 437"/>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105241</xdr:rowOff>
    </xdr:from>
    <xdr:to>
      <xdr:col>23</xdr:col>
      <xdr:colOff>457200</xdr:colOff>
      <xdr:row>16</xdr:row>
      <xdr:rowOff>35391</xdr:rowOff>
    </xdr:to>
    <xdr:sp macro="" textlink="">
      <xdr:nvSpPr>
        <xdr:cNvPr id="439" name="フローチャート : 判断 438"/>
        <xdr:cNvSpPr/>
      </xdr:nvSpPr>
      <xdr:spPr>
        <a:xfrm>
          <a:off x="16129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45568</xdr:rowOff>
    </xdr:from>
    <xdr:ext cx="736600" cy="259045"/>
    <xdr:sp macro="" textlink="">
      <xdr:nvSpPr>
        <xdr:cNvPr id="440" name="テキスト ボックス 439"/>
        <xdr:cNvSpPr txBox="1"/>
      </xdr:nvSpPr>
      <xdr:spPr>
        <a:xfrm>
          <a:off x="15798800" y="244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136610</xdr:rowOff>
    </xdr:from>
    <xdr:to>
      <xdr:col>22</xdr:col>
      <xdr:colOff>254000</xdr:colOff>
      <xdr:row>16</xdr:row>
      <xdr:rowOff>66760</xdr:rowOff>
    </xdr:to>
    <xdr:sp macro="" textlink="">
      <xdr:nvSpPr>
        <xdr:cNvPr id="441" name="フローチャート : 判断 440"/>
        <xdr:cNvSpPr/>
      </xdr:nvSpPr>
      <xdr:spPr>
        <a:xfrm>
          <a:off x="15240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76937</xdr:rowOff>
    </xdr:from>
    <xdr:ext cx="762000" cy="259045"/>
    <xdr:sp macro="" textlink="">
      <xdr:nvSpPr>
        <xdr:cNvPr id="442" name="テキスト ボックス 441"/>
        <xdr:cNvSpPr txBox="1"/>
      </xdr:nvSpPr>
      <xdr:spPr>
        <a:xfrm>
          <a:off x="14909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39963</xdr:rowOff>
    </xdr:from>
    <xdr:to>
      <xdr:col>21</xdr:col>
      <xdr:colOff>50800</xdr:colOff>
      <xdr:row>16</xdr:row>
      <xdr:rowOff>141563</xdr:rowOff>
    </xdr:to>
    <xdr:sp macro="" textlink="">
      <xdr:nvSpPr>
        <xdr:cNvPr id="443" name="フローチャート : 判断 442"/>
        <xdr:cNvSpPr/>
      </xdr:nvSpPr>
      <xdr:spPr>
        <a:xfrm>
          <a:off x="14351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151740</xdr:rowOff>
    </xdr:from>
    <xdr:ext cx="762000" cy="259045"/>
    <xdr:sp macro="" textlink="">
      <xdr:nvSpPr>
        <xdr:cNvPr id="444" name="テキスト ボックス 443"/>
        <xdr:cNvSpPr txBox="1"/>
      </xdr:nvSpPr>
      <xdr:spPr>
        <a:xfrm>
          <a:off x="14020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136483</xdr:rowOff>
    </xdr:from>
    <xdr:to>
      <xdr:col>19</xdr:col>
      <xdr:colOff>533400</xdr:colOff>
      <xdr:row>17</xdr:row>
      <xdr:rowOff>66633</xdr:rowOff>
    </xdr:to>
    <xdr:sp macro="" textlink="">
      <xdr:nvSpPr>
        <xdr:cNvPr id="445" name="フローチャート : 判断 444"/>
        <xdr:cNvSpPr/>
      </xdr:nvSpPr>
      <xdr:spPr>
        <a:xfrm>
          <a:off x="13462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76810</xdr:rowOff>
    </xdr:from>
    <xdr:ext cx="762000" cy="259045"/>
    <xdr:sp macro="" textlink="">
      <xdr:nvSpPr>
        <xdr:cNvPr id="446" name="テキスト ボックス 445"/>
        <xdr:cNvSpPr txBox="1"/>
      </xdr:nvSpPr>
      <xdr:spPr>
        <a:xfrm>
          <a:off x="13131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56,582
56,115
89.35
22,300,092
21,340,689
588,899
11,441,066
19,654,969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j-ea"/>
              <a:ea typeface="+mj-ea"/>
              <a:cs typeface="+mn-cs"/>
            </a:rPr>
            <a:t>　職員数は業務増等により微増したものの、退職手当の減等により人件費自体は前年度から</a:t>
          </a:r>
          <a:r>
            <a:rPr kumimoji="1" lang="en-US" altLang="ja-JP" sz="1200" b="0" i="0" baseline="0">
              <a:solidFill>
                <a:schemeClr val="dk1"/>
              </a:solidFill>
              <a:effectLst/>
              <a:latin typeface="+mj-ea"/>
              <a:ea typeface="+mj-ea"/>
              <a:cs typeface="+mn-cs"/>
            </a:rPr>
            <a:t>1.3</a:t>
          </a:r>
          <a:r>
            <a:rPr kumimoji="1" lang="ja-JP" altLang="ja-JP" sz="1200" b="0" i="0" baseline="0">
              <a:solidFill>
                <a:schemeClr val="dk1"/>
              </a:solidFill>
              <a:effectLst/>
              <a:latin typeface="+mj-ea"/>
              <a:ea typeface="+mj-ea"/>
              <a:cs typeface="+mn-cs"/>
            </a:rPr>
            <a:t>％減となっている。</a:t>
          </a:r>
          <a:endParaRPr lang="ja-JP" altLang="ja-JP" sz="1200">
            <a:effectLst/>
            <a:latin typeface="+mj-ea"/>
            <a:ea typeface="+mj-ea"/>
          </a:endParaRPr>
        </a:p>
        <a:p>
          <a:pPr eaLnBrk="1" fontAlgn="auto" latinLnBrk="0" hangingPunct="1"/>
          <a:r>
            <a:rPr kumimoji="1" lang="ja-JP" altLang="ja-JP" sz="1200" b="0" i="0" baseline="0">
              <a:solidFill>
                <a:schemeClr val="dk1"/>
              </a:solidFill>
              <a:effectLst/>
              <a:latin typeface="+mj-ea"/>
              <a:ea typeface="+mj-ea"/>
              <a:cs typeface="+mn-cs"/>
            </a:rPr>
            <a:t>　今後も、より計画的な職員採用による職員構成の改善を図りつつ、事務の効率化、民間委託等の推進等により人件費の削減に努めていく。 </a:t>
          </a:r>
          <a:endParaRPr lang="ja-JP" altLang="ja-JP" sz="12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66040</xdr:rowOff>
    </xdr:to>
    <xdr:cxnSp macro="">
      <xdr:nvCxnSpPr>
        <xdr:cNvPr id="66" name="直線コネクタ 65"/>
        <xdr:cNvCxnSpPr/>
      </xdr:nvCxnSpPr>
      <xdr:spPr>
        <a:xfrm flipV="1">
          <a:off x="3987800" y="61391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50800</xdr:rowOff>
    </xdr:from>
    <xdr:to>
      <xdr:col>5</xdr:col>
      <xdr:colOff>549275</xdr:colOff>
      <xdr:row>36</xdr:row>
      <xdr:rowOff>66040</xdr:rowOff>
    </xdr:to>
    <xdr:cxnSp macro="">
      <xdr:nvCxnSpPr>
        <xdr:cNvPr id="69" name="直線コネクタ 68"/>
        <xdr:cNvCxnSpPr/>
      </xdr:nvCxnSpPr>
      <xdr:spPr>
        <a:xfrm>
          <a:off x="3098800" y="622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37</xdr:row>
      <xdr:rowOff>100330</xdr:rowOff>
    </xdr:to>
    <xdr:cxnSp macro="">
      <xdr:nvCxnSpPr>
        <xdr:cNvPr id="72" name="直線コネクタ 71"/>
        <xdr:cNvCxnSpPr/>
      </xdr:nvCxnSpPr>
      <xdr:spPr>
        <a:xfrm flipV="1">
          <a:off x="2209800" y="62230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100330</xdr:rowOff>
    </xdr:from>
    <xdr:to>
      <xdr:col>3</xdr:col>
      <xdr:colOff>142875</xdr:colOff>
      <xdr:row>37</xdr:row>
      <xdr:rowOff>153670</xdr:rowOff>
    </xdr:to>
    <xdr:cxnSp macro="">
      <xdr:nvCxnSpPr>
        <xdr:cNvPr id="75" name="直線コネクタ 74"/>
        <xdr:cNvCxnSpPr/>
      </xdr:nvCxnSpPr>
      <xdr:spPr>
        <a:xfrm flipV="1">
          <a:off x="1320800" y="644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78" name="フローチャート :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5" name="円/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7" name="円/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88" name="テキスト ボックス 87"/>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9" name="円/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86377</xdr:rowOff>
    </xdr:from>
    <xdr:ext cx="762000" cy="259045"/>
    <xdr:sp macro="" textlink="">
      <xdr:nvSpPr>
        <xdr:cNvPr id="90" name="テキスト ボックス 89"/>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49530</xdr:rowOff>
    </xdr:from>
    <xdr:to>
      <xdr:col>3</xdr:col>
      <xdr:colOff>193675</xdr:colOff>
      <xdr:row>37</xdr:row>
      <xdr:rowOff>151130</xdr:rowOff>
    </xdr:to>
    <xdr:sp macro="" textlink="">
      <xdr:nvSpPr>
        <xdr:cNvPr id="91" name="円/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102870</xdr:rowOff>
    </xdr:from>
    <xdr:to>
      <xdr:col>1</xdr:col>
      <xdr:colOff>676275</xdr:colOff>
      <xdr:row>38</xdr:row>
      <xdr:rowOff>33020</xdr:rowOff>
    </xdr:to>
    <xdr:sp macro="" textlink="">
      <xdr:nvSpPr>
        <xdr:cNvPr id="93" name="円/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a:t>
          </a:r>
          <a:r>
            <a:rPr kumimoji="1" lang="ja-JP" altLang="en-US" sz="1200">
              <a:solidFill>
                <a:sysClr val="windowText" lastClr="000000"/>
              </a:solidFill>
              <a:effectLst/>
              <a:latin typeface="+mj-ea"/>
              <a:ea typeface="+mj-ea"/>
              <a:cs typeface="+mn-cs"/>
            </a:rPr>
            <a:t>保育園の民営化に向けた準備により、賃金は減少する一方で、廃棄物収集運搬の委託を１コース追加したことで委託料の</a:t>
          </a:r>
          <a:r>
            <a:rPr kumimoji="1" lang="en-US" altLang="ja-JP" sz="1200">
              <a:solidFill>
                <a:sysClr val="windowText" lastClr="000000"/>
              </a:solidFill>
              <a:effectLst/>
              <a:latin typeface="+mj-ea"/>
              <a:ea typeface="+mj-ea"/>
              <a:cs typeface="+mn-cs"/>
            </a:rPr>
            <a:t>0.3</a:t>
          </a:r>
          <a:r>
            <a:rPr kumimoji="1" lang="ja-JP" altLang="en-US" sz="1200">
              <a:solidFill>
                <a:sysClr val="windowText" lastClr="000000"/>
              </a:solidFill>
              <a:effectLst/>
              <a:latin typeface="+mj-ea"/>
              <a:ea typeface="+mj-ea"/>
              <a:cs typeface="+mn-cs"/>
            </a:rPr>
            <a:t>億増もあり、</a:t>
          </a:r>
          <a:r>
            <a:rPr kumimoji="1" lang="ja-JP" altLang="ja-JP" sz="1200">
              <a:solidFill>
                <a:sysClr val="windowText" lastClr="000000"/>
              </a:solidFill>
              <a:effectLst/>
              <a:latin typeface="+mj-ea"/>
              <a:ea typeface="+mj-ea"/>
              <a:cs typeface="+mn-cs"/>
            </a:rPr>
            <a:t>物件費に係る経常経費充当一般財源は前年比</a:t>
          </a:r>
          <a:r>
            <a:rPr kumimoji="1" lang="en-US" altLang="ja-JP" sz="1200">
              <a:solidFill>
                <a:sysClr val="windowText" lastClr="000000"/>
              </a:solidFill>
              <a:effectLst/>
              <a:latin typeface="+mj-ea"/>
              <a:ea typeface="+mj-ea"/>
              <a:cs typeface="+mn-cs"/>
            </a:rPr>
            <a:t>0.7</a:t>
          </a:r>
          <a:r>
            <a:rPr kumimoji="1" lang="ja-JP" altLang="ja-JP" sz="1200">
              <a:solidFill>
                <a:sysClr val="windowText" lastClr="000000"/>
              </a:solidFill>
              <a:effectLst/>
              <a:latin typeface="+mj-ea"/>
              <a:ea typeface="+mj-ea"/>
              <a:cs typeface="+mn-cs"/>
            </a:rPr>
            <a:t>％増となった。経常一般財源の増も同程度であったため、昨年度と経常収支比率に変動はない。</a:t>
          </a:r>
          <a:endParaRPr lang="ja-JP" altLang="ja-JP" sz="1200">
            <a:solidFill>
              <a:sysClr val="windowText" lastClr="000000"/>
            </a:solidFill>
            <a:effectLst/>
            <a:latin typeface="+mj-ea"/>
            <a:ea typeface="+mj-ea"/>
          </a:endParaRPr>
        </a:p>
        <a:p>
          <a:r>
            <a:rPr kumimoji="1" lang="ja-JP" altLang="ja-JP" sz="1200">
              <a:solidFill>
                <a:sysClr val="windowText" lastClr="000000"/>
              </a:solidFill>
              <a:effectLst/>
              <a:latin typeface="+mj-ea"/>
              <a:ea typeface="+mj-ea"/>
              <a:cs typeface="+mn-cs"/>
            </a:rPr>
            <a:t>　今後も人件費を含めたトータルコストの削減に努めていく。</a:t>
          </a:r>
          <a:endParaRPr lang="ja-JP" altLang="ja-JP" sz="1200">
            <a:solidFill>
              <a:sysClr val="windowText" lastClr="000000"/>
            </a:solidFill>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60706</xdr:rowOff>
    </xdr:from>
    <xdr:to>
      <xdr:col>24</xdr:col>
      <xdr:colOff>31750</xdr:colOff>
      <xdr:row>17</xdr:row>
      <xdr:rowOff>60706</xdr:rowOff>
    </xdr:to>
    <xdr:cxnSp macro="">
      <xdr:nvCxnSpPr>
        <xdr:cNvPr id="125" name="直線コネクタ 124"/>
        <xdr:cNvCxnSpPr/>
      </xdr:nvCxnSpPr>
      <xdr:spPr>
        <a:xfrm>
          <a:off x="15671800" y="2975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85852</xdr:rowOff>
    </xdr:from>
    <xdr:to>
      <xdr:col>22</xdr:col>
      <xdr:colOff>565150</xdr:colOff>
      <xdr:row>17</xdr:row>
      <xdr:rowOff>60706</xdr:rowOff>
    </xdr:to>
    <xdr:cxnSp macro="">
      <xdr:nvCxnSpPr>
        <xdr:cNvPr id="128" name="直線コネクタ 127"/>
        <xdr:cNvCxnSpPr/>
      </xdr:nvCxnSpPr>
      <xdr:spPr>
        <a:xfrm>
          <a:off x="14782800" y="28290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69342</xdr:rowOff>
    </xdr:from>
    <xdr:to>
      <xdr:col>22</xdr:col>
      <xdr:colOff>615950</xdr:colOff>
      <xdr:row>15</xdr:row>
      <xdr:rowOff>170942</xdr:rowOff>
    </xdr:to>
    <xdr:sp macro="" textlink="">
      <xdr:nvSpPr>
        <xdr:cNvPr id="129" name="フローチャート : 判断 128"/>
        <xdr:cNvSpPr/>
      </xdr:nvSpPr>
      <xdr:spPr>
        <a:xfrm>
          <a:off x="15621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9669</xdr:rowOff>
    </xdr:from>
    <xdr:ext cx="736600" cy="259045"/>
    <xdr:sp macro="" textlink="">
      <xdr:nvSpPr>
        <xdr:cNvPr id="130" name="テキスト ボックス 129"/>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49276</xdr:rowOff>
    </xdr:from>
    <xdr:to>
      <xdr:col>21</xdr:col>
      <xdr:colOff>361950</xdr:colOff>
      <xdr:row>16</xdr:row>
      <xdr:rowOff>85852</xdr:rowOff>
    </xdr:to>
    <xdr:cxnSp macro="">
      <xdr:nvCxnSpPr>
        <xdr:cNvPr id="131" name="直線コネクタ 130"/>
        <xdr:cNvCxnSpPr/>
      </xdr:nvCxnSpPr>
      <xdr:spPr>
        <a:xfrm>
          <a:off x="13893800" y="2792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41910</xdr:rowOff>
    </xdr:from>
    <xdr:to>
      <xdr:col>21</xdr:col>
      <xdr:colOff>412750</xdr:colOff>
      <xdr:row>15</xdr:row>
      <xdr:rowOff>143510</xdr:rowOff>
    </xdr:to>
    <xdr:sp macro="" textlink="">
      <xdr:nvSpPr>
        <xdr:cNvPr id="132" name="フローチャート : 判断 131"/>
        <xdr:cNvSpPr/>
      </xdr:nvSpPr>
      <xdr:spPr>
        <a:xfrm>
          <a:off x="1473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33" name="テキスト ボックス 132"/>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49276</xdr:rowOff>
    </xdr:to>
    <xdr:cxnSp macro="">
      <xdr:nvCxnSpPr>
        <xdr:cNvPr id="134" name="直線コネクタ 133"/>
        <xdr:cNvCxnSpPr/>
      </xdr:nvCxnSpPr>
      <xdr:spPr>
        <a:xfrm>
          <a:off x="13004800" y="2755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37" name="フローチャート :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9906</xdr:rowOff>
    </xdr:from>
    <xdr:to>
      <xdr:col>24</xdr:col>
      <xdr:colOff>82550</xdr:colOff>
      <xdr:row>17</xdr:row>
      <xdr:rowOff>111506</xdr:rowOff>
    </xdr:to>
    <xdr:sp macro="" textlink="">
      <xdr:nvSpPr>
        <xdr:cNvPr id="144" name="円/楕円 143"/>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153433</xdr:rowOff>
    </xdr:from>
    <xdr:ext cx="762000" cy="259045"/>
    <xdr:sp macro="" textlink="">
      <xdr:nvSpPr>
        <xdr:cNvPr id="145" name="物件費該当値テキスト"/>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9906</xdr:rowOff>
    </xdr:from>
    <xdr:to>
      <xdr:col>22</xdr:col>
      <xdr:colOff>615950</xdr:colOff>
      <xdr:row>17</xdr:row>
      <xdr:rowOff>111506</xdr:rowOff>
    </xdr:to>
    <xdr:sp macro="" textlink="">
      <xdr:nvSpPr>
        <xdr:cNvPr id="146" name="円/楕円 145"/>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47" name="テキスト ボックス 146"/>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35052</xdr:rowOff>
    </xdr:from>
    <xdr:to>
      <xdr:col>21</xdr:col>
      <xdr:colOff>412750</xdr:colOff>
      <xdr:row>16</xdr:row>
      <xdr:rowOff>136652</xdr:rowOff>
    </xdr:to>
    <xdr:sp macro="" textlink="">
      <xdr:nvSpPr>
        <xdr:cNvPr id="148" name="円/楕円 147"/>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121429</xdr:rowOff>
    </xdr:from>
    <xdr:ext cx="762000" cy="259045"/>
    <xdr:sp macro="" textlink="">
      <xdr:nvSpPr>
        <xdr:cNvPr id="149" name="テキスト ボックス 148"/>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169926</xdr:rowOff>
    </xdr:from>
    <xdr:to>
      <xdr:col>20</xdr:col>
      <xdr:colOff>209550</xdr:colOff>
      <xdr:row>16</xdr:row>
      <xdr:rowOff>100076</xdr:rowOff>
    </xdr:to>
    <xdr:sp macro="" textlink="">
      <xdr:nvSpPr>
        <xdr:cNvPr id="150" name="円/楕円 149"/>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84853</xdr:rowOff>
    </xdr:from>
    <xdr:ext cx="762000" cy="259045"/>
    <xdr:sp macro="" textlink="">
      <xdr:nvSpPr>
        <xdr:cNvPr id="151" name="テキスト ボックス 150"/>
        <xdr:cNvSpPr txBox="1"/>
      </xdr:nvSpPr>
      <xdr:spPr>
        <a:xfrm>
          <a:off x="13512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2" name="円/楕円 151"/>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3" name="テキスト ボックス 152"/>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扶助費に係る経常収支比率は前年度より</a:t>
          </a:r>
          <a:r>
            <a:rPr kumimoji="1" lang="en-US" altLang="ja-JP" sz="1200">
              <a:solidFill>
                <a:schemeClr val="dk1"/>
              </a:solidFill>
              <a:effectLst/>
              <a:latin typeface="+mj-ea"/>
              <a:ea typeface="+mj-ea"/>
              <a:cs typeface="+mn-cs"/>
            </a:rPr>
            <a:t>0.5</a:t>
          </a:r>
          <a:r>
            <a:rPr kumimoji="1" lang="ja-JP" altLang="ja-JP" sz="1200">
              <a:solidFill>
                <a:schemeClr val="dk1"/>
              </a:solidFill>
              <a:effectLst/>
              <a:latin typeface="+mj-ea"/>
              <a:ea typeface="+mj-ea"/>
              <a:cs typeface="+mn-cs"/>
            </a:rPr>
            <a:t>％増となった。</a:t>
          </a:r>
          <a:endParaRPr lang="ja-JP" altLang="ja-JP" sz="1200">
            <a:effectLst/>
            <a:latin typeface="+mj-ea"/>
            <a:ea typeface="+mj-ea"/>
          </a:endParaRPr>
        </a:p>
        <a:p>
          <a:r>
            <a:rPr kumimoji="1" lang="ja-JP" altLang="ja-JP" sz="1200">
              <a:solidFill>
                <a:schemeClr val="dk1"/>
              </a:solidFill>
              <a:effectLst/>
              <a:latin typeface="+mj-ea"/>
              <a:ea typeface="+mj-ea"/>
              <a:cs typeface="+mn-cs"/>
            </a:rPr>
            <a:t>　主な要因は、子ども・子育て支援新制度に伴い、就園奨励費（補助費）の一部が私立幼稚園施設型給付（扶助費）に移行したことである。</a:t>
          </a:r>
          <a:endParaRPr lang="ja-JP" altLang="ja-JP" sz="1200">
            <a:effectLst/>
            <a:latin typeface="+mj-ea"/>
            <a:ea typeface="+mj-ea"/>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類似団体もそうであるように、社会保障関係経費は年々増加傾向にある。個々の身体機能や生活能力の向上に向けたきめ細かな医療・訓練や就労支援等の自立支援の推進のほか、生活保護に至る前の支援、受給者への自立促進等により、社会保障関係経費の増大を抑制しつつ、社会福祉の増進を図っていくよう努めていく。 </a:t>
          </a:r>
          <a:endParaRPr lang="ja-JP" altLang="ja-JP" sz="12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114300</xdr:rowOff>
    </xdr:to>
    <xdr:cxnSp macro="">
      <xdr:nvCxnSpPr>
        <xdr:cNvPr id="186" name="直線コネクタ 185"/>
        <xdr:cNvCxnSpPr/>
      </xdr:nvCxnSpPr>
      <xdr:spPr>
        <a:xfrm>
          <a:off x="3987800" y="9652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50800</xdr:rowOff>
    </xdr:to>
    <xdr:cxnSp macro="">
      <xdr:nvCxnSpPr>
        <xdr:cNvPr id="189" name="直線コネクタ 188"/>
        <xdr:cNvCxnSpPr/>
      </xdr:nvCxnSpPr>
      <xdr:spPr>
        <a:xfrm>
          <a:off x="3098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31750</xdr:rowOff>
    </xdr:from>
    <xdr:to>
      <xdr:col>5</xdr:col>
      <xdr:colOff>600075</xdr:colOff>
      <xdr:row>55</xdr:row>
      <xdr:rowOff>133350</xdr:rowOff>
    </xdr:to>
    <xdr:sp macro="" textlink="">
      <xdr:nvSpPr>
        <xdr:cNvPr id="190" name="フローチャート : 判断 189"/>
        <xdr:cNvSpPr/>
      </xdr:nvSpPr>
      <xdr:spPr>
        <a:xfrm>
          <a:off x="3937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191" name="テキスト ボックス 190"/>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55</xdr:row>
      <xdr:rowOff>146050</xdr:rowOff>
    </xdr:to>
    <xdr:cxnSp macro="">
      <xdr:nvCxnSpPr>
        <xdr:cNvPr id="192" name="直線コネクタ 191"/>
        <xdr:cNvCxnSpPr/>
      </xdr:nvCxnSpPr>
      <xdr:spPr>
        <a:xfrm>
          <a:off x="2209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6350</xdr:rowOff>
    </xdr:from>
    <xdr:to>
      <xdr:col>4</xdr:col>
      <xdr:colOff>396875</xdr:colOff>
      <xdr:row>55</xdr:row>
      <xdr:rowOff>107950</xdr:rowOff>
    </xdr:to>
    <xdr:sp macro="" textlink="">
      <xdr:nvSpPr>
        <xdr:cNvPr id="193" name="フローチャート : 判断 192"/>
        <xdr:cNvSpPr/>
      </xdr:nvSpPr>
      <xdr:spPr>
        <a:xfrm>
          <a:off x="3048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118127</xdr:rowOff>
    </xdr:from>
    <xdr:ext cx="762000" cy="259045"/>
    <xdr:sp macro="" textlink="">
      <xdr:nvSpPr>
        <xdr:cNvPr id="194" name="テキスト ボックス 193"/>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152400</xdr:rowOff>
    </xdr:from>
    <xdr:to>
      <xdr:col>3</xdr:col>
      <xdr:colOff>142875</xdr:colOff>
      <xdr:row>55</xdr:row>
      <xdr:rowOff>146050</xdr:rowOff>
    </xdr:to>
    <xdr:cxnSp macro="">
      <xdr:nvCxnSpPr>
        <xdr:cNvPr id="195" name="直線コネクタ 194"/>
        <xdr:cNvCxnSpPr/>
      </xdr:nvCxnSpPr>
      <xdr:spPr>
        <a:xfrm>
          <a:off x="1320800" y="9410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196" name="フローチャート : 判断 195"/>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197" name="テキスト ボックス 196"/>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198" name="フローチャート : 判断 197"/>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199" name="テキスト ボックス 198"/>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5" name="円/楕円 204"/>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35577</xdr:rowOff>
    </xdr:from>
    <xdr:ext cx="762000" cy="259045"/>
    <xdr:sp macro="" textlink="">
      <xdr:nvSpPr>
        <xdr:cNvPr id="206"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7" name="円/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08" name="テキスト ボックス 207"/>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9" name="円/楕円 208"/>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10" name="テキスト ボックス 209"/>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1" name="円/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2" name="テキスト ボックス 211"/>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213" name="円/楕円 212"/>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214" name="テキスト ボックス 213"/>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主に特別会計への繰出金は経常歳出ベース</a:t>
          </a:r>
          <a:r>
            <a:rPr kumimoji="1" lang="en-US" altLang="ja-JP" sz="1200">
              <a:solidFill>
                <a:schemeClr val="dk1"/>
              </a:solidFill>
              <a:effectLst/>
              <a:latin typeface="+mj-ea"/>
              <a:ea typeface="+mj-ea"/>
              <a:cs typeface="+mn-cs"/>
            </a:rPr>
            <a:t>97,501</a:t>
          </a:r>
          <a:r>
            <a:rPr kumimoji="1" lang="ja-JP" altLang="ja-JP" sz="1200">
              <a:solidFill>
                <a:schemeClr val="dk1"/>
              </a:solidFill>
              <a:effectLst/>
              <a:latin typeface="+mj-ea"/>
              <a:ea typeface="+mj-ea"/>
              <a:cs typeface="+mn-cs"/>
            </a:rPr>
            <a:t>千円増により、経常経費充当一般財源の増となり、対前年度</a:t>
          </a:r>
          <a:r>
            <a:rPr kumimoji="1" lang="en-US" altLang="ja-JP" sz="1200">
              <a:solidFill>
                <a:schemeClr val="dk1"/>
              </a:solidFill>
              <a:effectLst/>
              <a:latin typeface="+mj-ea"/>
              <a:ea typeface="+mj-ea"/>
              <a:cs typeface="+mn-cs"/>
            </a:rPr>
            <a:t>0.1</a:t>
          </a:r>
          <a:r>
            <a:rPr kumimoji="1" lang="ja-JP" altLang="ja-JP" sz="1200">
              <a:solidFill>
                <a:schemeClr val="dk1"/>
              </a:solidFill>
              <a:effectLst/>
              <a:latin typeface="+mj-ea"/>
              <a:ea typeface="+mj-ea"/>
              <a:cs typeface="+mn-cs"/>
            </a:rPr>
            <a:t>％の増となった。　特別会計等への繰出金については、独立採算の原則に基づく経営の視点から、保険料（税）改正、経費削減等、必要な措置を講じていく。</a:t>
          </a:r>
          <a:endParaRPr lang="ja-JP" altLang="ja-JP" sz="12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98425</xdr:rowOff>
    </xdr:from>
    <xdr:to>
      <xdr:col>24</xdr:col>
      <xdr:colOff>31750</xdr:colOff>
      <xdr:row>57</xdr:row>
      <xdr:rowOff>107950</xdr:rowOff>
    </xdr:to>
    <xdr:cxnSp macro="">
      <xdr:nvCxnSpPr>
        <xdr:cNvPr id="251" name="直線コネクタ 250"/>
        <xdr:cNvCxnSpPr/>
      </xdr:nvCxnSpPr>
      <xdr:spPr>
        <a:xfrm>
          <a:off x="15671800" y="98710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98425</xdr:rowOff>
    </xdr:from>
    <xdr:to>
      <xdr:col>22</xdr:col>
      <xdr:colOff>565150</xdr:colOff>
      <xdr:row>58</xdr:row>
      <xdr:rowOff>136525</xdr:rowOff>
    </xdr:to>
    <xdr:cxnSp macro="">
      <xdr:nvCxnSpPr>
        <xdr:cNvPr id="254" name="直線コネクタ 253"/>
        <xdr:cNvCxnSpPr/>
      </xdr:nvCxnSpPr>
      <xdr:spPr>
        <a:xfrm flipV="1">
          <a:off x="14782800" y="987107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5" name="フローチャート :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56" name="テキスト ボックス 25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60325</xdr:rowOff>
    </xdr:from>
    <xdr:to>
      <xdr:col>21</xdr:col>
      <xdr:colOff>361950</xdr:colOff>
      <xdr:row>58</xdr:row>
      <xdr:rowOff>136525</xdr:rowOff>
    </xdr:to>
    <xdr:cxnSp macro="">
      <xdr:nvCxnSpPr>
        <xdr:cNvPr id="257" name="直線コネクタ 256"/>
        <xdr:cNvCxnSpPr/>
      </xdr:nvCxnSpPr>
      <xdr:spPr>
        <a:xfrm>
          <a:off x="13893800" y="100044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104775</xdr:rowOff>
    </xdr:from>
    <xdr:to>
      <xdr:col>21</xdr:col>
      <xdr:colOff>412750</xdr:colOff>
      <xdr:row>59</xdr:row>
      <xdr:rowOff>34925</xdr:rowOff>
    </xdr:to>
    <xdr:sp macro="" textlink="">
      <xdr:nvSpPr>
        <xdr:cNvPr id="258" name="フローチャート : 判断 257"/>
        <xdr:cNvSpPr/>
      </xdr:nvSpPr>
      <xdr:spPr>
        <a:xfrm>
          <a:off x="147320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19702</xdr:rowOff>
    </xdr:from>
    <xdr:ext cx="762000" cy="259045"/>
    <xdr:sp macro="" textlink="">
      <xdr:nvSpPr>
        <xdr:cNvPr id="259" name="テキスト ボックス 258"/>
        <xdr:cNvSpPr txBox="1"/>
      </xdr:nvSpPr>
      <xdr:spPr>
        <a:xfrm>
          <a:off x="14401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127000</xdr:rowOff>
    </xdr:from>
    <xdr:to>
      <xdr:col>20</xdr:col>
      <xdr:colOff>158750</xdr:colOff>
      <xdr:row>58</xdr:row>
      <xdr:rowOff>60325</xdr:rowOff>
    </xdr:to>
    <xdr:cxnSp macro="">
      <xdr:nvCxnSpPr>
        <xdr:cNvPr id="260" name="直線コネクタ 259"/>
        <xdr:cNvCxnSpPr/>
      </xdr:nvCxnSpPr>
      <xdr:spPr>
        <a:xfrm>
          <a:off x="13004800" y="98996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114300</xdr:rowOff>
    </xdr:from>
    <xdr:to>
      <xdr:col>20</xdr:col>
      <xdr:colOff>209550</xdr:colOff>
      <xdr:row>59</xdr:row>
      <xdr:rowOff>44450</xdr:rowOff>
    </xdr:to>
    <xdr:sp macro="" textlink="">
      <xdr:nvSpPr>
        <xdr:cNvPr id="261" name="フローチャート :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62" name="テキスト ボックス 261"/>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63" name="フローチャート : 判断 262"/>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64" name="テキスト ボックス 263"/>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70" name="円/楕円 269"/>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73677</xdr:rowOff>
    </xdr:from>
    <xdr:ext cx="762000" cy="259045"/>
    <xdr:sp macro="" textlink="">
      <xdr:nvSpPr>
        <xdr:cNvPr id="271"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47625</xdr:rowOff>
    </xdr:from>
    <xdr:to>
      <xdr:col>22</xdr:col>
      <xdr:colOff>615950</xdr:colOff>
      <xdr:row>57</xdr:row>
      <xdr:rowOff>149225</xdr:rowOff>
    </xdr:to>
    <xdr:sp macro="" textlink="">
      <xdr:nvSpPr>
        <xdr:cNvPr id="272" name="円/楕円 271"/>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159402</xdr:rowOff>
    </xdr:from>
    <xdr:ext cx="736600" cy="259045"/>
    <xdr:sp macro="" textlink="">
      <xdr:nvSpPr>
        <xdr:cNvPr id="273" name="テキスト ボックス 272"/>
        <xdr:cNvSpPr txBox="1"/>
      </xdr:nvSpPr>
      <xdr:spPr>
        <a:xfrm>
          <a:off x="15290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85725</xdr:rowOff>
    </xdr:from>
    <xdr:to>
      <xdr:col>21</xdr:col>
      <xdr:colOff>412750</xdr:colOff>
      <xdr:row>59</xdr:row>
      <xdr:rowOff>15875</xdr:rowOff>
    </xdr:to>
    <xdr:sp macro="" textlink="">
      <xdr:nvSpPr>
        <xdr:cNvPr id="274" name="円/楕円 273"/>
        <xdr:cNvSpPr/>
      </xdr:nvSpPr>
      <xdr:spPr>
        <a:xfrm>
          <a:off x="14732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26052</xdr:rowOff>
    </xdr:from>
    <xdr:ext cx="762000" cy="259045"/>
    <xdr:sp macro="" textlink="">
      <xdr:nvSpPr>
        <xdr:cNvPr id="275" name="テキスト ボックス 274"/>
        <xdr:cNvSpPr txBox="1"/>
      </xdr:nvSpPr>
      <xdr:spPr>
        <a:xfrm>
          <a:off x="14401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9525</xdr:rowOff>
    </xdr:from>
    <xdr:to>
      <xdr:col>20</xdr:col>
      <xdr:colOff>209550</xdr:colOff>
      <xdr:row>58</xdr:row>
      <xdr:rowOff>111125</xdr:rowOff>
    </xdr:to>
    <xdr:sp macro="" textlink="">
      <xdr:nvSpPr>
        <xdr:cNvPr id="276" name="円/楕円 275"/>
        <xdr:cNvSpPr/>
      </xdr:nvSpPr>
      <xdr:spPr>
        <a:xfrm>
          <a:off x="13843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121302</xdr:rowOff>
    </xdr:from>
    <xdr:ext cx="762000" cy="259045"/>
    <xdr:sp macro="" textlink="">
      <xdr:nvSpPr>
        <xdr:cNvPr id="277" name="テキスト ボックス 276"/>
        <xdr:cNvSpPr txBox="1"/>
      </xdr:nvSpPr>
      <xdr:spPr>
        <a:xfrm>
          <a:off x="135128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76200</xdr:rowOff>
    </xdr:from>
    <xdr:to>
      <xdr:col>19</xdr:col>
      <xdr:colOff>6350</xdr:colOff>
      <xdr:row>58</xdr:row>
      <xdr:rowOff>6350</xdr:rowOff>
    </xdr:to>
    <xdr:sp macro="" textlink="">
      <xdr:nvSpPr>
        <xdr:cNvPr id="278" name="円/楕円 277"/>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16527</xdr:rowOff>
    </xdr:from>
    <xdr:ext cx="762000" cy="259045"/>
    <xdr:sp macro="" textlink="">
      <xdr:nvSpPr>
        <xdr:cNvPr id="279" name="テキスト ボックス 278"/>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j-ea"/>
              <a:ea typeface="+mj-ea"/>
              <a:cs typeface="+mn-cs"/>
            </a:rPr>
            <a:t>　子ども・子育て支援新制度への移行に伴う就園奨励費の減（歳出ベース</a:t>
          </a:r>
          <a:r>
            <a:rPr kumimoji="1" lang="en-US" altLang="ja-JP" sz="1200">
              <a:solidFill>
                <a:schemeClr val="dk1"/>
              </a:solidFill>
              <a:effectLst/>
              <a:latin typeface="+mj-ea"/>
              <a:ea typeface="+mj-ea"/>
              <a:cs typeface="+mn-cs"/>
            </a:rPr>
            <a:t>35,391</a:t>
          </a:r>
          <a:r>
            <a:rPr kumimoji="1" lang="ja-JP" altLang="ja-JP" sz="1200">
              <a:solidFill>
                <a:schemeClr val="dk1"/>
              </a:solidFill>
              <a:effectLst/>
              <a:latin typeface="+mj-ea"/>
              <a:ea typeface="+mj-ea"/>
              <a:cs typeface="+mn-cs"/>
            </a:rPr>
            <a:t>千円）に伴い、</a:t>
          </a:r>
          <a:r>
            <a:rPr kumimoji="1" lang="ja-JP" altLang="ja-JP" sz="1200" b="0" i="0" baseline="0">
              <a:solidFill>
                <a:schemeClr val="dk1"/>
              </a:solidFill>
              <a:effectLst/>
              <a:latin typeface="+mj-ea"/>
              <a:ea typeface="+mj-ea"/>
              <a:cs typeface="+mn-cs"/>
            </a:rPr>
            <a:t>経常収支比率は</a:t>
          </a:r>
          <a:r>
            <a:rPr kumimoji="1" lang="en-US" altLang="ja-JP" sz="1200">
              <a:solidFill>
                <a:schemeClr val="dk1"/>
              </a:solidFill>
              <a:effectLst/>
              <a:latin typeface="+mj-ea"/>
              <a:ea typeface="+mj-ea"/>
              <a:cs typeface="+mn-cs"/>
            </a:rPr>
            <a:t>0.6</a:t>
          </a:r>
          <a:r>
            <a:rPr kumimoji="1" lang="ja-JP" altLang="ja-JP" sz="1200">
              <a:solidFill>
                <a:schemeClr val="dk1"/>
              </a:solidFill>
              <a:effectLst/>
              <a:latin typeface="+mj-ea"/>
              <a:ea typeface="+mj-ea"/>
              <a:cs typeface="+mn-cs"/>
            </a:rPr>
            <a:t>％減となった。</a:t>
          </a:r>
          <a:endParaRPr lang="ja-JP" altLang="ja-JP" sz="1200">
            <a:effectLst/>
            <a:latin typeface="+mj-ea"/>
            <a:ea typeface="+mj-ea"/>
          </a:endParaRPr>
        </a:p>
        <a:p>
          <a:pPr eaLnBrk="1" fontAlgn="auto" latinLnBrk="0" hangingPunct="1"/>
          <a:r>
            <a:rPr kumimoji="1" lang="ja-JP" altLang="ja-JP" sz="1200">
              <a:solidFill>
                <a:schemeClr val="dk1"/>
              </a:solidFill>
              <a:effectLst/>
              <a:latin typeface="+mj-ea"/>
              <a:ea typeface="+mj-ea"/>
              <a:cs typeface="+mn-cs"/>
            </a:rPr>
            <a:t>　類似団体に比べ若干高い状態ではあるが、奨励的補助金の見直し等を通じ、歳出の適正化を図っていく。</a:t>
          </a:r>
          <a:endParaRPr lang="ja-JP" altLang="ja-JP" sz="12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167005</xdr:rowOff>
    </xdr:from>
    <xdr:to>
      <xdr:col>24</xdr:col>
      <xdr:colOff>31750</xdr:colOff>
      <xdr:row>38</xdr:row>
      <xdr:rowOff>29845</xdr:rowOff>
    </xdr:to>
    <xdr:cxnSp macro="">
      <xdr:nvCxnSpPr>
        <xdr:cNvPr id="307" name="直線コネクタ 306"/>
        <xdr:cNvCxnSpPr/>
      </xdr:nvCxnSpPr>
      <xdr:spPr>
        <a:xfrm flipV="1">
          <a:off x="15671800" y="65106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64135</xdr:rowOff>
    </xdr:from>
    <xdr:to>
      <xdr:col>22</xdr:col>
      <xdr:colOff>565150</xdr:colOff>
      <xdr:row>38</xdr:row>
      <xdr:rowOff>29845</xdr:rowOff>
    </xdr:to>
    <xdr:cxnSp macro="">
      <xdr:nvCxnSpPr>
        <xdr:cNvPr id="310" name="直線コネクタ 309"/>
        <xdr:cNvCxnSpPr/>
      </xdr:nvCxnSpPr>
      <xdr:spPr>
        <a:xfrm>
          <a:off x="14782800" y="640778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116205</xdr:rowOff>
    </xdr:from>
    <xdr:to>
      <xdr:col>22</xdr:col>
      <xdr:colOff>615950</xdr:colOff>
      <xdr:row>38</xdr:row>
      <xdr:rowOff>46355</xdr:rowOff>
    </xdr:to>
    <xdr:sp macro="" textlink="">
      <xdr:nvSpPr>
        <xdr:cNvPr id="311" name="フローチャート : 判断 310"/>
        <xdr:cNvSpPr/>
      </xdr:nvSpPr>
      <xdr:spPr>
        <a:xfrm>
          <a:off x="15621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56532</xdr:rowOff>
    </xdr:from>
    <xdr:ext cx="736600" cy="259045"/>
    <xdr:sp macro="" textlink="">
      <xdr:nvSpPr>
        <xdr:cNvPr id="312" name="テキスト ボックス 311"/>
        <xdr:cNvSpPr txBox="1"/>
      </xdr:nvSpPr>
      <xdr:spPr>
        <a:xfrm>
          <a:off x="15290800" y="622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64135</xdr:rowOff>
    </xdr:from>
    <xdr:to>
      <xdr:col>21</xdr:col>
      <xdr:colOff>361950</xdr:colOff>
      <xdr:row>37</xdr:row>
      <xdr:rowOff>86995</xdr:rowOff>
    </xdr:to>
    <xdr:cxnSp macro="">
      <xdr:nvCxnSpPr>
        <xdr:cNvPr id="313" name="直線コネクタ 312"/>
        <xdr:cNvCxnSpPr/>
      </xdr:nvCxnSpPr>
      <xdr:spPr>
        <a:xfrm flipV="1">
          <a:off x="13893800" y="64077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4" name="フローチャート : 判断 313"/>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5" name="テキスト ボックス 314"/>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xdr:rowOff>
    </xdr:from>
    <xdr:to>
      <xdr:col>20</xdr:col>
      <xdr:colOff>158750</xdr:colOff>
      <xdr:row>37</xdr:row>
      <xdr:rowOff>86995</xdr:rowOff>
    </xdr:to>
    <xdr:cxnSp macro="">
      <xdr:nvCxnSpPr>
        <xdr:cNvPr id="316" name="直線コネクタ 315"/>
        <xdr:cNvCxnSpPr/>
      </xdr:nvCxnSpPr>
      <xdr:spPr>
        <a:xfrm>
          <a:off x="13004800" y="635063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116205</xdr:rowOff>
    </xdr:from>
    <xdr:to>
      <xdr:col>20</xdr:col>
      <xdr:colOff>209550</xdr:colOff>
      <xdr:row>38</xdr:row>
      <xdr:rowOff>46355</xdr:rowOff>
    </xdr:to>
    <xdr:sp macro="" textlink="">
      <xdr:nvSpPr>
        <xdr:cNvPr id="317" name="フローチャート : 判断 316"/>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31132</xdr:rowOff>
    </xdr:from>
    <xdr:ext cx="762000" cy="259045"/>
    <xdr:sp macro="" textlink="">
      <xdr:nvSpPr>
        <xdr:cNvPr id="318" name="テキスト ボックス 317"/>
        <xdr:cNvSpPr txBox="1"/>
      </xdr:nvSpPr>
      <xdr:spPr>
        <a:xfrm>
          <a:off x="13512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319" name="フローチャート : 判断 318"/>
        <xdr:cNvSpPr/>
      </xdr:nvSpPr>
      <xdr:spPr>
        <a:xfrm>
          <a:off x="12954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156862</xdr:rowOff>
    </xdr:from>
    <xdr:ext cx="762000" cy="259045"/>
    <xdr:sp macro="" textlink="">
      <xdr:nvSpPr>
        <xdr:cNvPr id="320" name="テキスト ボックス 319"/>
        <xdr:cNvSpPr txBox="1"/>
      </xdr:nvSpPr>
      <xdr:spPr>
        <a:xfrm>
          <a:off x="12623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116205</xdr:rowOff>
    </xdr:from>
    <xdr:to>
      <xdr:col>24</xdr:col>
      <xdr:colOff>82550</xdr:colOff>
      <xdr:row>38</xdr:row>
      <xdr:rowOff>46355</xdr:rowOff>
    </xdr:to>
    <xdr:sp macro="" textlink="">
      <xdr:nvSpPr>
        <xdr:cNvPr id="326" name="円/楕円 325"/>
        <xdr:cNvSpPr/>
      </xdr:nvSpPr>
      <xdr:spPr>
        <a:xfrm>
          <a:off x="164592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88282</xdr:rowOff>
    </xdr:from>
    <xdr:ext cx="762000" cy="259045"/>
    <xdr:sp macro="" textlink="">
      <xdr:nvSpPr>
        <xdr:cNvPr id="327" name="補助費等該当値テキスト"/>
        <xdr:cNvSpPr txBox="1"/>
      </xdr:nvSpPr>
      <xdr:spPr>
        <a:xfrm>
          <a:off x="16598900" y="643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150495</xdr:rowOff>
    </xdr:from>
    <xdr:to>
      <xdr:col>22</xdr:col>
      <xdr:colOff>615950</xdr:colOff>
      <xdr:row>38</xdr:row>
      <xdr:rowOff>80645</xdr:rowOff>
    </xdr:to>
    <xdr:sp macro="" textlink="">
      <xdr:nvSpPr>
        <xdr:cNvPr id="328" name="円/楕円 327"/>
        <xdr:cNvSpPr/>
      </xdr:nvSpPr>
      <xdr:spPr>
        <a:xfrm>
          <a:off x="15621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65422</xdr:rowOff>
    </xdr:from>
    <xdr:ext cx="736600" cy="259045"/>
    <xdr:sp macro="" textlink="">
      <xdr:nvSpPr>
        <xdr:cNvPr id="329" name="テキスト ボックス 328"/>
        <xdr:cNvSpPr txBox="1"/>
      </xdr:nvSpPr>
      <xdr:spPr>
        <a:xfrm>
          <a:off x="15290800" y="658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xdr:rowOff>
    </xdr:from>
    <xdr:to>
      <xdr:col>21</xdr:col>
      <xdr:colOff>412750</xdr:colOff>
      <xdr:row>37</xdr:row>
      <xdr:rowOff>114935</xdr:rowOff>
    </xdr:to>
    <xdr:sp macro="" textlink="">
      <xdr:nvSpPr>
        <xdr:cNvPr id="330" name="円/楕円 329"/>
        <xdr:cNvSpPr/>
      </xdr:nvSpPr>
      <xdr:spPr>
        <a:xfrm>
          <a:off x="147320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125112</xdr:rowOff>
    </xdr:from>
    <xdr:ext cx="762000" cy="259045"/>
    <xdr:sp macro="" textlink="">
      <xdr:nvSpPr>
        <xdr:cNvPr id="331" name="テキスト ボックス 330"/>
        <xdr:cNvSpPr txBox="1"/>
      </xdr:nvSpPr>
      <xdr:spPr>
        <a:xfrm>
          <a:off x="14401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36195</xdr:rowOff>
    </xdr:from>
    <xdr:to>
      <xdr:col>20</xdr:col>
      <xdr:colOff>209550</xdr:colOff>
      <xdr:row>37</xdr:row>
      <xdr:rowOff>137795</xdr:rowOff>
    </xdr:to>
    <xdr:sp macro="" textlink="">
      <xdr:nvSpPr>
        <xdr:cNvPr id="332" name="円/楕円 331"/>
        <xdr:cNvSpPr/>
      </xdr:nvSpPr>
      <xdr:spPr>
        <a:xfrm>
          <a:off x="13843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33" name="テキスト ボックス 332"/>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127635</xdr:rowOff>
    </xdr:from>
    <xdr:to>
      <xdr:col>19</xdr:col>
      <xdr:colOff>6350</xdr:colOff>
      <xdr:row>37</xdr:row>
      <xdr:rowOff>57785</xdr:rowOff>
    </xdr:to>
    <xdr:sp macro="" textlink="">
      <xdr:nvSpPr>
        <xdr:cNvPr id="334" name="円/楕円 333"/>
        <xdr:cNvSpPr/>
      </xdr:nvSpPr>
      <xdr:spPr>
        <a:xfrm>
          <a:off x="12954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67962</xdr:rowOff>
    </xdr:from>
    <xdr:ext cx="762000" cy="259045"/>
    <xdr:sp macro="" textlink="">
      <xdr:nvSpPr>
        <xdr:cNvPr id="335" name="テキスト ボックス 334"/>
        <xdr:cNvSpPr txBox="1"/>
      </xdr:nvSpPr>
      <xdr:spPr>
        <a:xfrm>
          <a:off x="12623800" y="606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公債費は償還終了に伴い</a:t>
          </a:r>
          <a:r>
            <a:rPr kumimoji="1" lang="en-US" altLang="ja-JP" sz="1200">
              <a:solidFill>
                <a:schemeClr val="dk1"/>
              </a:solidFill>
              <a:effectLst/>
              <a:latin typeface="+mj-ea"/>
              <a:ea typeface="+mj-ea"/>
              <a:cs typeface="+mn-cs"/>
            </a:rPr>
            <a:t>0.3</a:t>
          </a:r>
          <a:r>
            <a:rPr kumimoji="1" lang="ja-JP" altLang="ja-JP" sz="1200">
              <a:solidFill>
                <a:schemeClr val="dk1"/>
              </a:solidFill>
              <a:effectLst/>
              <a:latin typeface="+mj-ea"/>
              <a:ea typeface="+mj-ea"/>
              <a:cs typeface="+mn-cs"/>
            </a:rPr>
            <a:t>％減となった。経常一般財源は、地方消費税交付金の増があったものの、臨時財政対策債の発行抑制により、経常一般財源の増加は</a:t>
          </a:r>
          <a:r>
            <a:rPr kumimoji="1" lang="en-US" altLang="ja-JP" sz="1200">
              <a:solidFill>
                <a:schemeClr val="dk1"/>
              </a:solidFill>
              <a:effectLst/>
              <a:latin typeface="+mj-ea"/>
              <a:ea typeface="+mj-ea"/>
              <a:cs typeface="+mn-cs"/>
            </a:rPr>
            <a:t>0.5</a:t>
          </a:r>
          <a:r>
            <a:rPr kumimoji="1" lang="ja-JP" altLang="ja-JP" sz="1200">
              <a:solidFill>
                <a:schemeClr val="dk1"/>
              </a:solidFill>
              <a:effectLst/>
              <a:latin typeface="+mj-ea"/>
              <a:ea typeface="+mj-ea"/>
              <a:cs typeface="+mn-cs"/>
            </a:rPr>
            <a:t>％程度に抑えられたため、類似団体と比べて減少率が低くなっている。</a:t>
          </a:r>
          <a:endParaRPr lang="ja-JP" altLang="ja-JP" sz="1200">
            <a:effectLst/>
            <a:latin typeface="+mj-ea"/>
            <a:ea typeface="+mj-ea"/>
          </a:endParaRPr>
        </a:p>
        <a:p>
          <a:pPr eaLnBrk="1" fontAlgn="auto" latinLnBrk="0" hangingPunct="1"/>
          <a:r>
            <a:rPr kumimoji="1" lang="ja-JP" altLang="en-US" sz="1200" b="0" i="0" baseline="0">
              <a:solidFill>
                <a:schemeClr val="dk1"/>
              </a:solidFill>
              <a:effectLst/>
              <a:latin typeface="+mj-ea"/>
              <a:ea typeface="+mj-ea"/>
              <a:cs typeface="+mn-cs"/>
            </a:rPr>
            <a:t>　</a:t>
          </a:r>
          <a:r>
            <a:rPr kumimoji="1" lang="ja-JP" altLang="ja-JP" sz="1200" b="0" i="0" baseline="0">
              <a:solidFill>
                <a:schemeClr val="dk1"/>
              </a:solidFill>
              <a:effectLst/>
              <a:latin typeface="+mj-ea"/>
              <a:ea typeface="+mj-ea"/>
              <a:cs typeface="+mn-cs"/>
            </a:rPr>
            <a:t>今後は、大型事業の借入による償還が始まり、臨時財政対策債の償還も順次始まっていることから、公債費は増加していくと考えられる。 </a:t>
          </a:r>
          <a:endParaRPr lang="ja-JP" altLang="ja-JP" sz="1200">
            <a:effectLst/>
            <a:latin typeface="+mj-ea"/>
            <a:ea typeface="+mj-ea"/>
          </a:endParaRPr>
        </a:p>
        <a:p>
          <a:pPr eaLnBrk="1" fontAlgn="auto" latinLnBrk="0" hangingPunct="1"/>
          <a:r>
            <a:rPr kumimoji="1" lang="ja-JP" altLang="ja-JP" sz="1200" b="0" i="0" baseline="0">
              <a:solidFill>
                <a:schemeClr val="dk1"/>
              </a:solidFill>
              <a:effectLst/>
              <a:latin typeface="+mj-ea"/>
              <a:ea typeface="+mj-ea"/>
              <a:cs typeface="+mn-cs"/>
            </a:rPr>
            <a:t>　臨時財政対策債の発行抑制、充当可能財源の確保、借入コストの低減により、健全な数値を保っていくよう努めていく。</a:t>
          </a:r>
          <a:endParaRPr lang="ja-JP" altLang="ja-JP" sz="1200">
            <a:effectLst/>
            <a:latin typeface="+mj-ea"/>
            <a:ea typeface="+mj-ea"/>
          </a:endParaRPr>
        </a:p>
        <a:p>
          <a:endParaRPr lang="ja-JP" altLang="ja-JP" sz="12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140715</xdr:rowOff>
    </xdr:to>
    <xdr:cxnSp macro="">
      <xdr:nvCxnSpPr>
        <xdr:cNvPr id="365" name="直線コネクタ 364"/>
        <xdr:cNvCxnSpPr/>
      </xdr:nvCxnSpPr>
      <xdr:spPr>
        <a:xfrm flipV="1">
          <a:off x="3987800" y="131572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131572</xdr:rowOff>
    </xdr:from>
    <xdr:to>
      <xdr:col>5</xdr:col>
      <xdr:colOff>549275</xdr:colOff>
      <xdr:row>76</xdr:row>
      <xdr:rowOff>140715</xdr:rowOff>
    </xdr:to>
    <xdr:cxnSp macro="">
      <xdr:nvCxnSpPr>
        <xdr:cNvPr id="368" name="直線コネクタ 367"/>
        <xdr:cNvCxnSpPr/>
      </xdr:nvCxnSpPr>
      <xdr:spPr>
        <a:xfrm>
          <a:off x="3098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131572</xdr:rowOff>
    </xdr:from>
    <xdr:to>
      <xdr:col>4</xdr:col>
      <xdr:colOff>346075</xdr:colOff>
      <xdr:row>76</xdr:row>
      <xdr:rowOff>154432</xdr:rowOff>
    </xdr:to>
    <xdr:cxnSp macro="">
      <xdr:nvCxnSpPr>
        <xdr:cNvPr id="371" name="直線コネクタ 370"/>
        <xdr:cNvCxnSpPr/>
      </xdr:nvCxnSpPr>
      <xdr:spPr>
        <a:xfrm flipV="1">
          <a:off x="2209800" y="13161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2" name="フローチャート : 判断 37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3" name="テキスト ボックス 372"/>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140715</xdr:rowOff>
    </xdr:from>
    <xdr:to>
      <xdr:col>3</xdr:col>
      <xdr:colOff>142875</xdr:colOff>
      <xdr:row>76</xdr:row>
      <xdr:rowOff>154432</xdr:rowOff>
    </xdr:to>
    <xdr:cxnSp macro="">
      <xdr:nvCxnSpPr>
        <xdr:cNvPr id="374" name="直線コネクタ 373"/>
        <xdr:cNvCxnSpPr/>
      </xdr:nvCxnSpPr>
      <xdr:spPr>
        <a:xfrm>
          <a:off x="1320800" y="131709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77" name="フローチャート : 判断 376"/>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78" name="テキスト ボックス 377"/>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4" name="円/楕円 383"/>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85"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89915</xdr:rowOff>
    </xdr:from>
    <xdr:to>
      <xdr:col>5</xdr:col>
      <xdr:colOff>600075</xdr:colOff>
      <xdr:row>77</xdr:row>
      <xdr:rowOff>20065</xdr:rowOff>
    </xdr:to>
    <xdr:sp macro="" textlink="">
      <xdr:nvSpPr>
        <xdr:cNvPr id="386" name="円/楕円 385"/>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30243</xdr:rowOff>
    </xdr:from>
    <xdr:ext cx="736600" cy="259045"/>
    <xdr:sp macro="" textlink="">
      <xdr:nvSpPr>
        <xdr:cNvPr id="387" name="テキスト ボックス 386"/>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80772</xdr:rowOff>
    </xdr:from>
    <xdr:to>
      <xdr:col>4</xdr:col>
      <xdr:colOff>396875</xdr:colOff>
      <xdr:row>77</xdr:row>
      <xdr:rowOff>10922</xdr:rowOff>
    </xdr:to>
    <xdr:sp macro="" textlink="">
      <xdr:nvSpPr>
        <xdr:cNvPr id="388" name="円/楕円 387"/>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89" name="テキスト ボックス 388"/>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90" name="円/楕円 389"/>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91" name="テキスト ボックス 390"/>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92" name="円/楕円 391"/>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93" name="テキスト ボックス 392"/>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主要因として物件費、扶助費が類似団体に比べて高く、類似団体と比較して</a:t>
          </a:r>
          <a:r>
            <a:rPr kumimoji="1" lang="en-US" altLang="ja-JP" sz="1200">
              <a:solidFill>
                <a:schemeClr val="dk1"/>
              </a:solidFill>
              <a:effectLst/>
              <a:latin typeface="+mj-ea"/>
              <a:ea typeface="+mj-ea"/>
              <a:cs typeface="+mn-cs"/>
            </a:rPr>
            <a:t>1.2</a:t>
          </a:r>
          <a:r>
            <a:rPr kumimoji="1" lang="ja-JP" altLang="ja-JP" sz="1200">
              <a:solidFill>
                <a:schemeClr val="dk1"/>
              </a:solidFill>
              <a:effectLst/>
              <a:latin typeface="+mj-ea"/>
              <a:ea typeface="+mj-ea"/>
              <a:cs typeface="+mn-cs"/>
            </a:rPr>
            <a:t>％上回った。</a:t>
          </a:r>
          <a:endParaRPr lang="ja-JP" altLang="ja-JP" sz="1200">
            <a:effectLst/>
            <a:latin typeface="+mj-ea"/>
            <a:ea typeface="+mj-ea"/>
          </a:endParaRPr>
        </a:p>
        <a:p>
          <a:pPr eaLnBrk="1" fontAlgn="auto" latinLnBrk="0" hangingPunct="1"/>
          <a:r>
            <a:rPr kumimoji="1" lang="ja-JP" altLang="ja-JP" sz="1200">
              <a:solidFill>
                <a:schemeClr val="dk1"/>
              </a:solidFill>
              <a:effectLst/>
              <a:latin typeface="+mj-ea"/>
              <a:ea typeface="+mj-ea"/>
              <a:cs typeface="+mn-cs"/>
            </a:rPr>
            <a:t>　</a:t>
          </a:r>
          <a:r>
            <a:rPr kumimoji="1" lang="ja-JP" altLang="ja-JP" sz="1200" b="0" i="0" baseline="0">
              <a:solidFill>
                <a:schemeClr val="dk1"/>
              </a:solidFill>
              <a:effectLst/>
              <a:latin typeface="+mj-ea"/>
              <a:ea typeface="+mj-ea"/>
              <a:cs typeface="+mn-cs"/>
            </a:rPr>
            <a:t>第四次行財政改革推進計画に基づき、民間委託の推進、給与制度の見直し等による歳出削減のほか、市有財産の有効活用や資金運用手法の見直し、関係団体への補助金・交付金等の見直しなどを通じ、安定した財政基盤の確立・強化を図る。</a:t>
          </a:r>
          <a:endParaRPr lang="ja-JP" altLang="ja-JP" sz="12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19558</xdr:rowOff>
    </xdr:from>
    <xdr:to>
      <xdr:col>24</xdr:col>
      <xdr:colOff>31750</xdr:colOff>
      <xdr:row>77</xdr:row>
      <xdr:rowOff>78994</xdr:rowOff>
    </xdr:to>
    <xdr:cxnSp macro="">
      <xdr:nvCxnSpPr>
        <xdr:cNvPr id="424" name="直線コネクタ 423"/>
        <xdr:cNvCxnSpPr/>
      </xdr:nvCxnSpPr>
      <xdr:spPr>
        <a:xfrm flipV="1">
          <a:off x="15671800" y="132212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77</xdr:row>
      <xdr:rowOff>78994</xdr:rowOff>
    </xdr:to>
    <xdr:cxnSp macro="">
      <xdr:nvCxnSpPr>
        <xdr:cNvPr id="427" name="直線コネクタ 426"/>
        <xdr:cNvCxnSpPr/>
      </xdr:nvCxnSpPr>
      <xdr:spPr>
        <a:xfrm>
          <a:off x="14782800" y="131617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71628</xdr:rowOff>
    </xdr:from>
    <xdr:to>
      <xdr:col>22</xdr:col>
      <xdr:colOff>615950</xdr:colOff>
      <xdr:row>77</xdr:row>
      <xdr:rowOff>1778</xdr:rowOff>
    </xdr:to>
    <xdr:sp macro="" textlink="">
      <xdr:nvSpPr>
        <xdr:cNvPr id="428" name="フローチャート : 判断 427"/>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11955</xdr:rowOff>
    </xdr:from>
    <xdr:ext cx="736600" cy="259045"/>
    <xdr:sp macro="" textlink="">
      <xdr:nvSpPr>
        <xdr:cNvPr id="429" name="テキスト ボックス 428"/>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77</xdr:row>
      <xdr:rowOff>56135</xdr:rowOff>
    </xdr:to>
    <xdr:cxnSp macro="">
      <xdr:nvCxnSpPr>
        <xdr:cNvPr id="430" name="直線コネクタ 429"/>
        <xdr:cNvCxnSpPr/>
      </xdr:nvCxnSpPr>
      <xdr:spPr>
        <a:xfrm flipV="1">
          <a:off x="13893800" y="131617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1" name="フローチャート : 判断 430"/>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2" name="テキスト ボックス 431"/>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67563</xdr:rowOff>
    </xdr:from>
    <xdr:to>
      <xdr:col>20</xdr:col>
      <xdr:colOff>158750</xdr:colOff>
      <xdr:row>77</xdr:row>
      <xdr:rowOff>56135</xdr:rowOff>
    </xdr:to>
    <xdr:cxnSp macro="">
      <xdr:nvCxnSpPr>
        <xdr:cNvPr id="433" name="直線コネクタ 432"/>
        <xdr:cNvCxnSpPr/>
      </xdr:nvCxnSpPr>
      <xdr:spPr>
        <a:xfrm>
          <a:off x="13004800" y="13097763"/>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36" name="フローチャート : 判断 435"/>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107714</xdr:rowOff>
    </xdr:from>
    <xdr:ext cx="762000" cy="259045"/>
    <xdr:sp macro="" textlink="">
      <xdr:nvSpPr>
        <xdr:cNvPr id="437" name="テキスト ボックス 436"/>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140208</xdr:rowOff>
    </xdr:from>
    <xdr:to>
      <xdr:col>24</xdr:col>
      <xdr:colOff>82550</xdr:colOff>
      <xdr:row>77</xdr:row>
      <xdr:rowOff>70358</xdr:rowOff>
    </xdr:to>
    <xdr:sp macro="" textlink="">
      <xdr:nvSpPr>
        <xdr:cNvPr id="443" name="円/楕円 442"/>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112285</xdr:rowOff>
    </xdr:from>
    <xdr:ext cx="762000" cy="259045"/>
    <xdr:sp macro="" textlink="">
      <xdr:nvSpPr>
        <xdr:cNvPr id="444" name="公債費以外該当値テキスト"/>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45" name="円/楕円 444"/>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114571</xdr:rowOff>
    </xdr:from>
    <xdr:ext cx="736600" cy="259045"/>
    <xdr:sp macro="" textlink="">
      <xdr:nvSpPr>
        <xdr:cNvPr id="446" name="テキスト ボックス 445"/>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47" name="円/楕円 446"/>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48" name="テキスト ボックス 447"/>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49" name="円/楕円 448"/>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0" name="テキスト ボックス 44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xdr:rowOff>
    </xdr:from>
    <xdr:to>
      <xdr:col>19</xdr:col>
      <xdr:colOff>6350</xdr:colOff>
      <xdr:row>76</xdr:row>
      <xdr:rowOff>118363</xdr:rowOff>
    </xdr:to>
    <xdr:sp macro="" textlink="">
      <xdr:nvSpPr>
        <xdr:cNvPr id="451" name="円/楕円 450"/>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128541</xdr:rowOff>
    </xdr:from>
    <xdr:ext cx="762000" cy="259045"/>
    <xdr:sp macro="" textlink="">
      <xdr:nvSpPr>
        <xdr:cNvPr id="452" name="テキスト ボックス 451"/>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山口県下松市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122790</xdr:rowOff>
    </xdr:from>
    <xdr:to>
      <xdr:col>4</xdr:col>
      <xdr:colOff>1117600</xdr:colOff>
      <xdr:row>17</xdr:row>
      <xdr:rowOff>162433</xdr:rowOff>
    </xdr:to>
    <xdr:cxnSp macro="">
      <xdr:nvCxnSpPr>
        <xdr:cNvPr id="50" name="直線コネクタ 49"/>
        <xdr:cNvCxnSpPr/>
      </xdr:nvCxnSpPr>
      <xdr:spPr bwMode="auto">
        <a:xfrm>
          <a:off x="5003800" y="3085065"/>
          <a:ext cx="647700" cy="39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122790</xdr:rowOff>
    </xdr:from>
    <xdr:to>
      <xdr:col>4</xdr:col>
      <xdr:colOff>469900</xdr:colOff>
      <xdr:row>18</xdr:row>
      <xdr:rowOff>6604</xdr:rowOff>
    </xdr:to>
    <xdr:cxnSp macro="">
      <xdr:nvCxnSpPr>
        <xdr:cNvPr id="53" name="直線コネクタ 52"/>
        <xdr:cNvCxnSpPr/>
      </xdr:nvCxnSpPr>
      <xdr:spPr bwMode="auto">
        <a:xfrm flipV="1">
          <a:off x="4305300" y="3085065"/>
          <a:ext cx="698500" cy="55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55503</xdr:rowOff>
    </xdr:from>
    <xdr:ext cx="736600" cy="259045"/>
    <xdr:sp macro="" textlink="">
      <xdr:nvSpPr>
        <xdr:cNvPr id="55" name="テキスト ボックス 54"/>
        <xdr:cNvSpPr txBox="1"/>
      </xdr:nvSpPr>
      <xdr:spPr>
        <a:xfrm>
          <a:off x="4622800" y="267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169139</xdr:rowOff>
    </xdr:from>
    <xdr:to>
      <xdr:col>3</xdr:col>
      <xdr:colOff>904875</xdr:colOff>
      <xdr:row>18</xdr:row>
      <xdr:rowOff>6604</xdr:rowOff>
    </xdr:to>
    <xdr:cxnSp macro="">
      <xdr:nvCxnSpPr>
        <xdr:cNvPr id="56" name="直線コネクタ 55"/>
        <xdr:cNvCxnSpPr/>
      </xdr:nvCxnSpPr>
      <xdr:spPr bwMode="auto">
        <a:xfrm>
          <a:off x="3606800" y="3131414"/>
          <a:ext cx="6985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84974</xdr:rowOff>
    </xdr:from>
    <xdr:ext cx="762000" cy="259045"/>
    <xdr:sp macro="" textlink="">
      <xdr:nvSpPr>
        <xdr:cNvPr id="58" name="テキスト ボックス 57"/>
        <xdr:cNvSpPr txBox="1"/>
      </xdr:nvSpPr>
      <xdr:spPr>
        <a:xfrm>
          <a:off x="39243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121285</xdr:rowOff>
    </xdr:from>
    <xdr:to>
      <xdr:col>3</xdr:col>
      <xdr:colOff>206375</xdr:colOff>
      <xdr:row>17</xdr:row>
      <xdr:rowOff>169139</xdr:rowOff>
    </xdr:to>
    <xdr:cxnSp macro="">
      <xdr:nvCxnSpPr>
        <xdr:cNvPr id="59" name="直線コネクタ 58"/>
        <xdr:cNvCxnSpPr/>
      </xdr:nvCxnSpPr>
      <xdr:spPr bwMode="auto">
        <a:xfrm>
          <a:off x="2908300" y="3083560"/>
          <a:ext cx="698500" cy="4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55294</xdr:rowOff>
    </xdr:from>
    <xdr:ext cx="762000" cy="259045"/>
    <xdr:sp macro="" textlink="">
      <xdr:nvSpPr>
        <xdr:cNvPr id="61" name="テキスト ボックス 60"/>
        <xdr:cNvSpPr txBox="1"/>
      </xdr:nvSpPr>
      <xdr:spPr>
        <a:xfrm>
          <a:off x="32258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5116</xdr:rowOff>
    </xdr:from>
    <xdr:ext cx="762000" cy="259045"/>
    <xdr:sp macro="" textlink="">
      <xdr:nvSpPr>
        <xdr:cNvPr id="63" name="テキスト ボックス 62"/>
        <xdr:cNvSpPr txBox="1"/>
      </xdr:nvSpPr>
      <xdr:spPr>
        <a:xfrm>
          <a:off x="2527300" y="262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111633</xdr:rowOff>
    </xdr:from>
    <xdr:to>
      <xdr:col>5</xdr:col>
      <xdr:colOff>34925</xdr:colOff>
      <xdr:row>18</xdr:row>
      <xdr:rowOff>41783</xdr:rowOff>
    </xdr:to>
    <xdr:sp macro="" textlink="">
      <xdr:nvSpPr>
        <xdr:cNvPr id="69" name="円/楕円 68"/>
        <xdr:cNvSpPr/>
      </xdr:nvSpPr>
      <xdr:spPr bwMode="auto">
        <a:xfrm>
          <a:off x="5600700" y="3073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83710</xdr:rowOff>
    </xdr:from>
    <xdr:ext cx="762000" cy="259045"/>
    <xdr:sp macro="" textlink="">
      <xdr:nvSpPr>
        <xdr:cNvPr id="70" name="人口1人当たり決算額の推移該当値テキスト130"/>
        <xdr:cNvSpPr txBox="1"/>
      </xdr:nvSpPr>
      <xdr:spPr>
        <a:xfrm>
          <a:off x="5740400" y="304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62,640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71990</xdr:rowOff>
    </xdr:from>
    <xdr:to>
      <xdr:col>4</xdr:col>
      <xdr:colOff>520700</xdr:colOff>
      <xdr:row>18</xdr:row>
      <xdr:rowOff>2140</xdr:rowOff>
    </xdr:to>
    <xdr:sp macro="" textlink="">
      <xdr:nvSpPr>
        <xdr:cNvPr id="71" name="円/楕円 70"/>
        <xdr:cNvSpPr/>
      </xdr:nvSpPr>
      <xdr:spPr bwMode="auto">
        <a:xfrm>
          <a:off x="4953000" y="303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158367</xdr:rowOff>
    </xdr:from>
    <xdr:ext cx="736600" cy="259045"/>
    <xdr:sp macro="" textlink="">
      <xdr:nvSpPr>
        <xdr:cNvPr id="72" name="テキスト ボックス 71"/>
        <xdr:cNvSpPr txBox="1"/>
      </xdr:nvSpPr>
      <xdr:spPr>
        <a:xfrm>
          <a:off x="4622800" y="3120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64,721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127254</xdr:rowOff>
    </xdr:from>
    <xdr:to>
      <xdr:col>3</xdr:col>
      <xdr:colOff>955675</xdr:colOff>
      <xdr:row>18</xdr:row>
      <xdr:rowOff>57404</xdr:rowOff>
    </xdr:to>
    <xdr:sp macro="" textlink="">
      <xdr:nvSpPr>
        <xdr:cNvPr id="73" name="円/楕円 72"/>
        <xdr:cNvSpPr/>
      </xdr:nvSpPr>
      <xdr:spPr bwMode="auto">
        <a:xfrm>
          <a:off x="4254500" y="308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42181</xdr:rowOff>
    </xdr:from>
    <xdr:ext cx="762000" cy="259045"/>
    <xdr:sp macro="" textlink="">
      <xdr:nvSpPr>
        <xdr:cNvPr id="74" name="テキスト ボックス 73"/>
        <xdr:cNvSpPr txBox="1"/>
      </xdr:nvSpPr>
      <xdr:spPr>
        <a:xfrm>
          <a:off x="3924300" y="317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61,820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118339</xdr:rowOff>
    </xdr:from>
    <xdr:to>
      <xdr:col>3</xdr:col>
      <xdr:colOff>257175</xdr:colOff>
      <xdr:row>18</xdr:row>
      <xdr:rowOff>48489</xdr:rowOff>
    </xdr:to>
    <xdr:sp macro="" textlink="">
      <xdr:nvSpPr>
        <xdr:cNvPr id="75" name="円/楕円 74"/>
        <xdr:cNvSpPr/>
      </xdr:nvSpPr>
      <xdr:spPr bwMode="auto">
        <a:xfrm>
          <a:off x="3556000" y="3080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33266</xdr:rowOff>
    </xdr:from>
    <xdr:ext cx="762000" cy="259045"/>
    <xdr:sp macro="" textlink="">
      <xdr:nvSpPr>
        <xdr:cNvPr id="76" name="テキスト ボックス 75"/>
        <xdr:cNvSpPr txBox="1"/>
      </xdr:nvSpPr>
      <xdr:spPr>
        <a:xfrm>
          <a:off x="3225800" y="316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62,288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70485</xdr:rowOff>
    </xdr:from>
    <xdr:to>
      <xdr:col>2</xdr:col>
      <xdr:colOff>692150</xdr:colOff>
      <xdr:row>18</xdr:row>
      <xdr:rowOff>635</xdr:rowOff>
    </xdr:to>
    <xdr:sp macro="" textlink="">
      <xdr:nvSpPr>
        <xdr:cNvPr id="77" name="円/楕円 76"/>
        <xdr:cNvSpPr/>
      </xdr:nvSpPr>
      <xdr:spPr bwMode="auto">
        <a:xfrm>
          <a:off x="2857500" y="3032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156862</xdr:rowOff>
    </xdr:from>
    <xdr:ext cx="762000" cy="259045"/>
    <xdr:sp macro="" textlink="">
      <xdr:nvSpPr>
        <xdr:cNvPr id="78" name="テキスト ボックス 77"/>
        <xdr:cNvSpPr txBox="1"/>
      </xdr:nvSpPr>
      <xdr:spPr>
        <a:xfrm>
          <a:off x="25273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125694</xdr:rowOff>
    </xdr:from>
    <xdr:to>
      <xdr:col>4</xdr:col>
      <xdr:colOff>1117600</xdr:colOff>
      <xdr:row>37</xdr:row>
      <xdr:rowOff>160669</xdr:rowOff>
    </xdr:to>
    <xdr:cxnSp macro="">
      <xdr:nvCxnSpPr>
        <xdr:cNvPr id="113" name="直線コネクタ 112"/>
        <xdr:cNvCxnSpPr/>
      </xdr:nvCxnSpPr>
      <xdr:spPr bwMode="auto">
        <a:xfrm flipV="1">
          <a:off x="5003800" y="7250394"/>
          <a:ext cx="647700" cy="3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143394</xdr:rowOff>
    </xdr:from>
    <xdr:to>
      <xdr:col>4</xdr:col>
      <xdr:colOff>469900</xdr:colOff>
      <xdr:row>37</xdr:row>
      <xdr:rowOff>160669</xdr:rowOff>
    </xdr:to>
    <xdr:cxnSp macro="">
      <xdr:nvCxnSpPr>
        <xdr:cNvPr id="116" name="直線コネクタ 115"/>
        <xdr:cNvCxnSpPr/>
      </xdr:nvCxnSpPr>
      <xdr:spPr bwMode="auto">
        <a:xfrm>
          <a:off x="4305300" y="7268094"/>
          <a:ext cx="698500" cy="17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87467</xdr:rowOff>
    </xdr:from>
    <xdr:to>
      <xdr:col>4</xdr:col>
      <xdr:colOff>520700</xdr:colOff>
      <xdr:row>35</xdr:row>
      <xdr:rowOff>189067</xdr:rowOff>
    </xdr:to>
    <xdr:sp macro="" textlink="">
      <xdr:nvSpPr>
        <xdr:cNvPr id="117" name="フローチャート : 判断 116"/>
        <xdr:cNvSpPr/>
      </xdr:nvSpPr>
      <xdr:spPr bwMode="auto">
        <a:xfrm>
          <a:off x="4953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199244</xdr:rowOff>
    </xdr:from>
    <xdr:ext cx="736600" cy="259045"/>
    <xdr:sp macro="" textlink="">
      <xdr:nvSpPr>
        <xdr:cNvPr id="118" name="テキスト ボックス 117"/>
        <xdr:cNvSpPr txBox="1"/>
      </xdr:nvSpPr>
      <xdr:spPr>
        <a:xfrm>
          <a:off x="4622800" y="6466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114460</xdr:rowOff>
    </xdr:from>
    <xdr:to>
      <xdr:col>3</xdr:col>
      <xdr:colOff>904875</xdr:colOff>
      <xdr:row>37</xdr:row>
      <xdr:rowOff>143394</xdr:rowOff>
    </xdr:to>
    <xdr:cxnSp macro="">
      <xdr:nvCxnSpPr>
        <xdr:cNvPr id="119" name="直線コネクタ 118"/>
        <xdr:cNvCxnSpPr/>
      </xdr:nvCxnSpPr>
      <xdr:spPr bwMode="auto">
        <a:xfrm>
          <a:off x="3606800" y="7239160"/>
          <a:ext cx="698500" cy="28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20617</xdr:rowOff>
    </xdr:from>
    <xdr:to>
      <xdr:col>3</xdr:col>
      <xdr:colOff>955675</xdr:colOff>
      <xdr:row>35</xdr:row>
      <xdr:rowOff>122217</xdr:rowOff>
    </xdr:to>
    <xdr:sp macro="" textlink="">
      <xdr:nvSpPr>
        <xdr:cNvPr id="120" name="フローチャート : 判断 119"/>
        <xdr:cNvSpPr/>
      </xdr:nvSpPr>
      <xdr:spPr bwMode="auto">
        <a:xfrm>
          <a:off x="4254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132395</xdr:rowOff>
    </xdr:from>
    <xdr:ext cx="762000" cy="259045"/>
    <xdr:sp macro="" textlink="">
      <xdr:nvSpPr>
        <xdr:cNvPr id="121" name="テキスト ボックス 120"/>
        <xdr:cNvSpPr txBox="1"/>
      </xdr:nvSpPr>
      <xdr:spPr>
        <a:xfrm>
          <a:off x="39243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69621</xdr:rowOff>
    </xdr:from>
    <xdr:to>
      <xdr:col>3</xdr:col>
      <xdr:colOff>206375</xdr:colOff>
      <xdr:row>37</xdr:row>
      <xdr:rowOff>114460</xdr:rowOff>
    </xdr:to>
    <xdr:cxnSp macro="">
      <xdr:nvCxnSpPr>
        <xdr:cNvPr id="122" name="直線コネクタ 121"/>
        <xdr:cNvCxnSpPr/>
      </xdr:nvCxnSpPr>
      <xdr:spPr bwMode="auto">
        <a:xfrm>
          <a:off x="2908300" y="7194321"/>
          <a:ext cx="698500" cy="4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307772</xdr:rowOff>
    </xdr:from>
    <xdr:to>
      <xdr:col>3</xdr:col>
      <xdr:colOff>257175</xdr:colOff>
      <xdr:row>35</xdr:row>
      <xdr:rowOff>66472</xdr:rowOff>
    </xdr:to>
    <xdr:sp macro="" textlink="">
      <xdr:nvSpPr>
        <xdr:cNvPr id="123" name="フローチャート : 判断 122"/>
        <xdr:cNvSpPr/>
      </xdr:nvSpPr>
      <xdr:spPr bwMode="auto">
        <a:xfrm>
          <a:off x="35560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76649</xdr:rowOff>
    </xdr:from>
    <xdr:ext cx="762000" cy="259045"/>
    <xdr:sp macro="" textlink="">
      <xdr:nvSpPr>
        <xdr:cNvPr id="124" name="テキスト ボックス 123"/>
        <xdr:cNvSpPr txBox="1"/>
      </xdr:nvSpPr>
      <xdr:spPr>
        <a:xfrm>
          <a:off x="32258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225051</xdr:rowOff>
    </xdr:from>
    <xdr:to>
      <xdr:col>2</xdr:col>
      <xdr:colOff>692150</xdr:colOff>
      <xdr:row>34</xdr:row>
      <xdr:rowOff>326651</xdr:rowOff>
    </xdr:to>
    <xdr:sp macro="" textlink="">
      <xdr:nvSpPr>
        <xdr:cNvPr id="125" name="フローチャート : 判断 124"/>
        <xdr:cNvSpPr/>
      </xdr:nvSpPr>
      <xdr:spPr bwMode="auto">
        <a:xfrm>
          <a:off x="2857500" y="649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336828</xdr:rowOff>
    </xdr:from>
    <xdr:ext cx="762000" cy="259045"/>
    <xdr:sp macro="" textlink="">
      <xdr:nvSpPr>
        <xdr:cNvPr id="126" name="テキスト ボックス 125"/>
        <xdr:cNvSpPr txBox="1"/>
      </xdr:nvSpPr>
      <xdr:spPr>
        <a:xfrm>
          <a:off x="2527300" y="626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74894</xdr:rowOff>
    </xdr:from>
    <xdr:to>
      <xdr:col>5</xdr:col>
      <xdr:colOff>34925</xdr:colOff>
      <xdr:row>37</xdr:row>
      <xdr:rowOff>176494</xdr:rowOff>
    </xdr:to>
    <xdr:sp macro="" textlink="">
      <xdr:nvSpPr>
        <xdr:cNvPr id="132" name="円/楕円 131"/>
        <xdr:cNvSpPr/>
      </xdr:nvSpPr>
      <xdr:spPr bwMode="auto">
        <a:xfrm>
          <a:off x="5600700" y="719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46971</xdr:rowOff>
    </xdr:from>
    <xdr:ext cx="762000" cy="259045"/>
    <xdr:sp macro="" textlink="">
      <xdr:nvSpPr>
        <xdr:cNvPr id="133" name="人口1人当たり決算額の推移該当値テキスト445"/>
        <xdr:cNvSpPr txBox="1"/>
      </xdr:nvSpPr>
      <xdr:spPr>
        <a:xfrm>
          <a:off x="5740400" y="717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109869</xdr:rowOff>
    </xdr:from>
    <xdr:to>
      <xdr:col>4</xdr:col>
      <xdr:colOff>520700</xdr:colOff>
      <xdr:row>37</xdr:row>
      <xdr:rowOff>211469</xdr:rowOff>
    </xdr:to>
    <xdr:sp macro="" textlink="">
      <xdr:nvSpPr>
        <xdr:cNvPr id="134" name="円/楕円 133"/>
        <xdr:cNvSpPr/>
      </xdr:nvSpPr>
      <xdr:spPr bwMode="auto">
        <a:xfrm>
          <a:off x="4953000" y="723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196246</xdr:rowOff>
    </xdr:from>
    <xdr:ext cx="736600" cy="259045"/>
    <xdr:sp macro="" textlink="">
      <xdr:nvSpPr>
        <xdr:cNvPr id="135" name="テキスト ボックス 134"/>
        <xdr:cNvSpPr txBox="1"/>
      </xdr:nvSpPr>
      <xdr:spPr>
        <a:xfrm>
          <a:off x="4622800" y="7320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92594</xdr:rowOff>
    </xdr:from>
    <xdr:to>
      <xdr:col>3</xdr:col>
      <xdr:colOff>955675</xdr:colOff>
      <xdr:row>37</xdr:row>
      <xdr:rowOff>194194</xdr:rowOff>
    </xdr:to>
    <xdr:sp macro="" textlink="">
      <xdr:nvSpPr>
        <xdr:cNvPr id="136" name="円/楕円 135"/>
        <xdr:cNvSpPr/>
      </xdr:nvSpPr>
      <xdr:spPr bwMode="auto">
        <a:xfrm>
          <a:off x="4254500" y="721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178971</xdr:rowOff>
    </xdr:from>
    <xdr:ext cx="762000" cy="259045"/>
    <xdr:sp macro="" textlink="">
      <xdr:nvSpPr>
        <xdr:cNvPr id="137" name="テキスト ボックス 136"/>
        <xdr:cNvSpPr txBox="1"/>
      </xdr:nvSpPr>
      <xdr:spPr>
        <a:xfrm>
          <a:off x="3924300" y="73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63660</xdr:rowOff>
    </xdr:from>
    <xdr:to>
      <xdr:col>3</xdr:col>
      <xdr:colOff>257175</xdr:colOff>
      <xdr:row>37</xdr:row>
      <xdr:rowOff>165260</xdr:rowOff>
    </xdr:to>
    <xdr:sp macro="" textlink="">
      <xdr:nvSpPr>
        <xdr:cNvPr id="138" name="円/楕円 137"/>
        <xdr:cNvSpPr/>
      </xdr:nvSpPr>
      <xdr:spPr bwMode="auto">
        <a:xfrm>
          <a:off x="3556000" y="718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150037</xdr:rowOff>
    </xdr:from>
    <xdr:ext cx="762000" cy="259045"/>
    <xdr:sp macro="" textlink="">
      <xdr:nvSpPr>
        <xdr:cNvPr id="139" name="テキスト ボックス 138"/>
        <xdr:cNvSpPr txBox="1"/>
      </xdr:nvSpPr>
      <xdr:spPr>
        <a:xfrm>
          <a:off x="3225800" y="72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18821</xdr:rowOff>
    </xdr:from>
    <xdr:to>
      <xdr:col>2</xdr:col>
      <xdr:colOff>692150</xdr:colOff>
      <xdr:row>37</xdr:row>
      <xdr:rowOff>120421</xdr:rowOff>
    </xdr:to>
    <xdr:sp macro="" textlink="">
      <xdr:nvSpPr>
        <xdr:cNvPr id="140" name="円/楕円 139"/>
        <xdr:cNvSpPr/>
      </xdr:nvSpPr>
      <xdr:spPr bwMode="auto">
        <a:xfrm>
          <a:off x="2857500" y="714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105198</xdr:rowOff>
    </xdr:from>
    <xdr:ext cx="762000" cy="259045"/>
    <xdr:sp macro="" textlink="">
      <xdr:nvSpPr>
        <xdr:cNvPr id="141" name="テキスト ボックス 140"/>
        <xdr:cNvSpPr txBox="1"/>
      </xdr:nvSpPr>
      <xdr:spPr>
        <a:xfrm>
          <a:off x="2527300" y="722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56,582
56,115
89.35
22,300,092
21,340,689
588,899
11,441,066
19,654,969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171133</xdr:rowOff>
    </xdr:from>
    <xdr:to>
      <xdr:col>6</xdr:col>
      <xdr:colOff>511175</xdr:colOff>
      <xdr:row>37</xdr:row>
      <xdr:rowOff>82024</xdr:rowOff>
    </xdr:to>
    <xdr:cxnSp macro="">
      <xdr:nvCxnSpPr>
        <xdr:cNvPr id="59" name="直線コネクタ 58"/>
        <xdr:cNvCxnSpPr/>
      </xdr:nvCxnSpPr>
      <xdr:spPr>
        <a:xfrm>
          <a:off x="3797300" y="6343333"/>
          <a:ext cx="838200" cy="8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171133</xdr:rowOff>
    </xdr:from>
    <xdr:to>
      <xdr:col>5</xdr:col>
      <xdr:colOff>358775</xdr:colOff>
      <xdr:row>37</xdr:row>
      <xdr:rowOff>17262</xdr:rowOff>
    </xdr:to>
    <xdr:cxnSp macro="">
      <xdr:nvCxnSpPr>
        <xdr:cNvPr id="62" name="直線コネクタ 61"/>
        <xdr:cNvCxnSpPr/>
      </xdr:nvCxnSpPr>
      <xdr:spPr>
        <a:xfrm flipV="1">
          <a:off x="2908300" y="6343333"/>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141021</xdr:rowOff>
    </xdr:from>
    <xdr:to>
      <xdr:col>5</xdr:col>
      <xdr:colOff>409575</xdr:colOff>
      <xdr:row>36</xdr:row>
      <xdr:rowOff>71171</xdr:rowOff>
    </xdr:to>
    <xdr:sp macro="" textlink="">
      <xdr:nvSpPr>
        <xdr:cNvPr id="63" name="フローチャート : 判断 62"/>
        <xdr:cNvSpPr/>
      </xdr:nvSpPr>
      <xdr:spPr>
        <a:xfrm>
          <a:off x="3746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87698</xdr:rowOff>
    </xdr:from>
    <xdr:ext cx="534377" cy="259045"/>
    <xdr:sp macro="" textlink="">
      <xdr:nvSpPr>
        <xdr:cNvPr id="64" name="テキスト ボックス 63"/>
        <xdr:cNvSpPr txBox="1"/>
      </xdr:nvSpPr>
      <xdr:spPr>
        <a:xfrm>
          <a:off x="3530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64948</xdr:rowOff>
    </xdr:from>
    <xdr:to>
      <xdr:col>4</xdr:col>
      <xdr:colOff>155575</xdr:colOff>
      <xdr:row>37</xdr:row>
      <xdr:rowOff>17262</xdr:rowOff>
    </xdr:to>
    <xdr:cxnSp macro="">
      <xdr:nvCxnSpPr>
        <xdr:cNvPr id="65" name="直線コネクタ 64"/>
        <xdr:cNvCxnSpPr/>
      </xdr:nvCxnSpPr>
      <xdr:spPr>
        <a:xfrm>
          <a:off x="2019300" y="6237148"/>
          <a:ext cx="889000" cy="12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155720</xdr:rowOff>
    </xdr:from>
    <xdr:to>
      <xdr:col>4</xdr:col>
      <xdr:colOff>206375</xdr:colOff>
      <xdr:row>36</xdr:row>
      <xdr:rowOff>85870</xdr:rowOff>
    </xdr:to>
    <xdr:sp macro="" textlink="">
      <xdr:nvSpPr>
        <xdr:cNvPr id="66" name="フローチャート : 判断 65"/>
        <xdr:cNvSpPr/>
      </xdr:nvSpPr>
      <xdr:spPr>
        <a:xfrm>
          <a:off x="2857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102397</xdr:rowOff>
    </xdr:from>
    <xdr:ext cx="534377" cy="259045"/>
    <xdr:sp macro="" textlink="">
      <xdr:nvSpPr>
        <xdr:cNvPr id="67" name="テキスト ボックス 66"/>
        <xdr:cNvSpPr txBox="1"/>
      </xdr:nvSpPr>
      <xdr:spPr>
        <a:xfrm>
          <a:off x="2641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161851</xdr:rowOff>
    </xdr:from>
    <xdr:to>
      <xdr:col>2</xdr:col>
      <xdr:colOff>638175</xdr:colOff>
      <xdr:row>36</xdr:row>
      <xdr:rowOff>64948</xdr:rowOff>
    </xdr:to>
    <xdr:cxnSp macro="">
      <xdr:nvCxnSpPr>
        <xdr:cNvPr id="68" name="直線コネクタ 67"/>
        <xdr:cNvCxnSpPr/>
      </xdr:nvCxnSpPr>
      <xdr:spPr>
        <a:xfrm>
          <a:off x="1130300" y="6162601"/>
          <a:ext cx="889000" cy="7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84488</xdr:rowOff>
    </xdr:from>
    <xdr:to>
      <xdr:col>3</xdr:col>
      <xdr:colOff>3175</xdr:colOff>
      <xdr:row>36</xdr:row>
      <xdr:rowOff>14638</xdr:rowOff>
    </xdr:to>
    <xdr:sp macro="" textlink="">
      <xdr:nvSpPr>
        <xdr:cNvPr id="69" name="フローチャート : 判断 68"/>
        <xdr:cNvSpPr/>
      </xdr:nvSpPr>
      <xdr:spPr>
        <a:xfrm>
          <a:off x="1968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31165</xdr:rowOff>
    </xdr:from>
    <xdr:ext cx="534377" cy="259045"/>
    <xdr:sp macro="" textlink="">
      <xdr:nvSpPr>
        <xdr:cNvPr id="70" name="テキスト ボックス 69"/>
        <xdr:cNvSpPr txBox="1"/>
      </xdr:nvSpPr>
      <xdr:spPr>
        <a:xfrm>
          <a:off x="1752111" y="58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5644</xdr:rowOff>
    </xdr:from>
    <xdr:to>
      <xdr:col>1</xdr:col>
      <xdr:colOff>485775</xdr:colOff>
      <xdr:row>35</xdr:row>
      <xdr:rowOff>107244</xdr:rowOff>
    </xdr:to>
    <xdr:sp macro="" textlink="">
      <xdr:nvSpPr>
        <xdr:cNvPr id="71" name="フローチャート : 判断 70"/>
        <xdr:cNvSpPr/>
      </xdr:nvSpPr>
      <xdr:spPr>
        <a:xfrm>
          <a:off x="1079500" y="600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123771</xdr:rowOff>
    </xdr:from>
    <xdr:ext cx="534377" cy="259045"/>
    <xdr:sp macro="" textlink="">
      <xdr:nvSpPr>
        <xdr:cNvPr id="72" name="テキスト ボックス 71"/>
        <xdr:cNvSpPr txBox="1"/>
      </xdr:nvSpPr>
      <xdr:spPr>
        <a:xfrm>
          <a:off x="863111" y="57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31224</xdr:rowOff>
    </xdr:from>
    <xdr:to>
      <xdr:col>6</xdr:col>
      <xdr:colOff>561975</xdr:colOff>
      <xdr:row>37</xdr:row>
      <xdr:rowOff>132824</xdr:rowOff>
    </xdr:to>
    <xdr:sp macro="" textlink="">
      <xdr:nvSpPr>
        <xdr:cNvPr id="78" name="円/楕円 77"/>
        <xdr:cNvSpPr/>
      </xdr:nvSpPr>
      <xdr:spPr>
        <a:xfrm>
          <a:off x="4584700" y="63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9651</xdr:rowOff>
    </xdr:from>
    <xdr:ext cx="534377" cy="259045"/>
    <xdr:sp macro="" textlink="">
      <xdr:nvSpPr>
        <xdr:cNvPr id="79" name="人件費該当値テキスト"/>
        <xdr:cNvSpPr txBox="1"/>
      </xdr:nvSpPr>
      <xdr:spPr>
        <a:xfrm>
          <a:off x="4686300" y="635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50,023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120333</xdr:rowOff>
    </xdr:from>
    <xdr:to>
      <xdr:col>5</xdr:col>
      <xdr:colOff>409575</xdr:colOff>
      <xdr:row>37</xdr:row>
      <xdr:rowOff>50483</xdr:rowOff>
    </xdr:to>
    <xdr:sp macro="" textlink="">
      <xdr:nvSpPr>
        <xdr:cNvPr id="80" name="円/楕円 79"/>
        <xdr:cNvSpPr/>
      </xdr:nvSpPr>
      <xdr:spPr>
        <a:xfrm>
          <a:off x="3746500" y="62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41610</xdr:rowOff>
    </xdr:from>
    <xdr:ext cx="534377" cy="259045"/>
    <xdr:sp macro="" textlink="">
      <xdr:nvSpPr>
        <xdr:cNvPr id="81" name="テキスト ボックス 80"/>
        <xdr:cNvSpPr txBox="1"/>
      </xdr:nvSpPr>
      <xdr:spPr>
        <a:xfrm>
          <a:off x="3530111" y="63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137912</xdr:rowOff>
    </xdr:from>
    <xdr:to>
      <xdr:col>4</xdr:col>
      <xdr:colOff>206375</xdr:colOff>
      <xdr:row>37</xdr:row>
      <xdr:rowOff>68062</xdr:rowOff>
    </xdr:to>
    <xdr:sp macro="" textlink="">
      <xdr:nvSpPr>
        <xdr:cNvPr id="82" name="円/楕円 81"/>
        <xdr:cNvSpPr/>
      </xdr:nvSpPr>
      <xdr:spPr>
        <a:xfrm>
          <a:off x="2857500" y="63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59189</xdr:rowOff>
    </xdr:from>
    <xdr:ext cx="534377" cy="259045"/>
    <xdr:sp macro="" textlink="">
      <xdr:nvSpPr>
        <xdr:cNvPr id="83" name="テキスト ボックス 82"/>
        <xdr:cNvSpPr txBox="1"/>
      </xdr:nvSpPr>
      <xdr:spPr>
        <a:xfrm>
          <a:off x="2641111" y="640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14148</xdr:rowOff>
    </xdr:from>
    <xdr:to>
      <xdr:col>3</xdr:col>
      <xdr:colOff>3175</xdr:colOff>
      <xdr:row>36</xdr:row>
      <xdr:rowOff>115748</xdr:rowOff>
    </xdr:to>
    <xdr:sp macro="" textlink="">
      <xdr:nvSpPr>
        <xdr:cNvPr id="84" name="円/楕円 83"/>
        <xdr:cNvSpPr/>
      </xdr:nvSpPr>
      <xdr:spPr>
        <a:xfrm>
          <a:off x="1968500" y="61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106875</xdr:rowOff>
    </xdr:from>
    <xdr:ext cx="534377" cy="259045"/>
    <xdr:sp macro="" textlink="">
      <xdr:nvSpPr>
        <xdr:cNvPr id="85" name="テキスト ボックス 84"/>
        <xdr:cNvSpPr txBox="1"/>
      </xdr:nvSpPr>
      <xdr:spPr>
        <a:xfrm>
          <a:off x="1752111" y="627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111051</xdr:rowOff>
    </xdr:from>
    <xdr:to>
      <xdr:col>1</xdr:col>
      <xdr:colOff>485775</xdr:colOff>
      <xdr:row>36</xdr:row>
      <xdr:rowOff>41201</xdr:rowOff>
    </xdr:to>
    <xdr:sp macro="" textlink="">
      <xdr:nvSpPr>
        <xdr:cNvPr id="86" name="円/楕円 85"/>
        <xdr:cNvSpPr/>
      </xdr:nvSpPr>
      <xdr:spPr>
        <a:xfrm>
          <a:off x="1079500" y="61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32328</xdr:rowOff>
    </xdr:from>
    <xdr:ext cx="534377" cy="259045"/>
    <xdr:sp macro="" textlink="">
      <xdr:nvSpPr>
        <xdr:cNvPr id="87" name="テキスト ボックス 86"/>
        <xdr:cNvSpPr txBox="1"/>
      </xdr:nvSpPr>
      <xdr:spPr>
        <a:xfrm>
          <a:off x="863111" y="620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93275</xdr:rowOff>
    </xdr:from>
    <xdr:to>
      <xdr:col>6</xdr:col>
      <xdr:colOff>511175</xdr:colOff>
      <xdr:row>56</xdr:row>
      <xdr:rowOff>2483</xdr:rowOff>
    </xdr:to>
    <xdr:cxnSp macro="">
      <xdr:nvCxnSpPr>
        <xdr:cNvPr id="117" name="直線コネクタ 116"/>
        <xdr:cNvCxnSpPr/>
      </xdr:nvCxnSpPr>
      <xdr:spPr>
        <a:xfrm flipV="1">
          <a:off x="3797300" y="9523025"/>
          <a:ext cx="838200" cy="8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2483</xdr:rowOff>
    </xdr:from>
    <xdr:to>
      <xdr:col>5</xdr:col>
      <xdr:colOff>358775</xdr:colOff>
      <xdr:row>56</xdr:row>
      <xdr:rowOff>90418</xdr:rowOff>
    </xdr:to>
    <xdr:cxnSp macro="">
      <xdr:nvCxnSpPr>
        <xdr:cNvPr id="120" name="直線コネクタ 119"/>
        <xdr:cNvCxnSpPr/>
      </xdr:nvCxnSpPr>
      <xdr:spPr>
        <a:xfrm flipV="1">
          <a:off x="2908300" y="9603683"/>
          <a:ext cx="889000" cy="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81052</xdr:rowOff>
    </xdr:from>
    <xdr:to>
      <xdr:col>5</xdr:col>
      <xdr:colOff>409575</xdr:colOff>
      <xdr:row>56</xdr:row>
      <xdr:rowOff>11202</xdr:rowOff>
    </xdr:to>
    <xdr:sp macro="" textlink="">
      <xdr:nvSpPr>
        <xdr:cNvPr id="121" name="フローチャート : 判断 120"/>
        <xdr:cNvSpPr/>
      </xdr:nvSpPr>
      <xdr:spPr>
        <a:xfrm>
          <a:off x="3746500" y="95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27729</xdr:rowOff>
    </xdr:from>
    <xdr:ext cx="534377" cy="259045"/>
    <xdr:sp macro="" textlink="">
      <xdr:nvSpPr>
        <xdr:cNvPr id="122" name="テキスト ボックス 121"/>
        <xdr:cNvSpPr txBox="1"/>
      </xdr:nvSpPr>
      <xdr:spPr>
        <a:xfrm>
          <a:off x="3530111" y="92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82436</xdr:rowOff>
    </xdr:from>
    <xdr:to>
      <xdr:col>4</xdr:col>
      <xdr:colOff>155575</xdr:colOff>
      <xdr:row>56</xdr:row>
      <xdr:rowOff>90418</xdr:rowOff>
    </xdr:to>
    <xdr:cxnSp macro="">
      <xdr:nvCxnSpPr>
        <xdr:cNvPr id="123" name="直線コネクタ 122"/>
        <xdr:cNvCxnSpPr/>
      </xdr:nvCxnSpPr>
      <xdr:spPr>
        <a:xfrm>
          <a:off x="2019300" y="9683636"/>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116504</xdr:rowOff>
    </xdr:from>
    <xdr:to>
      <xdr:col>4</xdr:col>
      <xdr:colOff>206375</xdr:colOff>
      <xdr:row>56</xdr:row>
      <xdr:rowOff>46654</xdr:rowOff>
    </xdr:to>
    <xdr:sp macro="" textlink="">
      <xdr:nvSpPr>
        <xdr:cNvPr id="124" name="フローチャート : 判断 123"/>
        <xdr:cNvSpPr/>
      </xdr:nvSpPr>
      <xdr:spPr>
        <a:xfrm>
          <a:off x="2857500" y="954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63181</xdr:rowOff>
    </xdr:from>
    <xdr:ext cx="534377" cy="259045"/>
    <xdr:sp macro="" textlink="">
      <xdr:nvSpPr>
        <xdr:cNvPr id="125" name="テキスト ボックス 124"/>
        <xdr:cNvSpPr txBox="1"/>
      </xdr:nvSpPr>
      <xdr:spPr>
        <a:xfrm>
          <a:off x="2641111" y="93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62891</xdr:rowOff>
    </xdr:from>
    <xdr:to>
      <xdr:col>2</xdr:col>
      <xdr:colOff>638175</xdr:colOff>
      <xdr:row>56</xdr:row>
      <xdr:rowOff>82436</xdr:rowOff>
    </xdr:to>
    <xdr:cxnSp macro="">
      <xdr:nvCxnSpPr>
        <xdr:cNvPr id="126" name="直線コネクタ 125"/>
        <xdr:cNvCxnSpPr/>
      </xdr:nvCxnSpPr>
      <xdr:spPr>
        <a:xfrm>
          <a:off x="1130300" y="9664091"/>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142392</xdr:rowOff>
    </xdr:from>
    <xdr:to>
      <xdr:col>3</xdr:col>
      <xdr:colOff>3175</xdr:colOff>
      <xdr:row>56</xdr:row>
      <xdr:rowOff>72542</xdr:rowOff>
    </xdr:to>
    <xdr:sp macro="" textlink="">
      <xdr:nvSpPr>
        <xdr:cNvPr id="127" name="フローチャート : 判断 126"/>
        <xdr:cNvSpPr/>
      </xdr:nvSpPr>
      <xdr:spPr>
        <a:xfrm>
          <a:off x="1968500" y="95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89069</xdr:rowOff>
    </xdr:from>
    <xdr:ext cx="534377" cy="259045"/>
    <xdr:sp macro="" textlink="">
      <xdr:nvSpPr>
        <xdr:cNvPr id="128" name="テキスト ボックス 127"/>
        <xdr:cNvSpPr txBox="1"/>
      </xdr:nvSpPr>
      <xdr:spPr>
        <a:xfrm>
          <a:off x="1752111" y="93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112388</xdr:rowOff>
    </xdr:from>
    <xdr:to>
      <xdr:col>1</xdr:col>
      <xdr:colOff>485775</xdr:colOff>
      <xdr:row>56</xdr:row>
      <xdr:rowOff>42538</xdr:rowOff>
    </xdr:to>
    <xdr:sp macro="" textlink="">
      <xdr:nvSpPr>
        <xdr:cNvPr id="129" name="フローチャート : 判断 128"/>
        <xdr:cNvSpPr/>
      </xdr:nvSpPr>
      <xdr:spPr>
        <a:xfrm>
          <a:off x="1079500" y="95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59065</xdr:rowOff>
    </xdr:from>
    <xdr:ext cx="534377" cy="259045"/>
    <xdr:sp macro="" textlink="">
      <xdr:nvSpPr>
        <xdr:cNvPr id="130" name="テキスト ボックス 129"/>
        <xdr:cNvSpPr txBox="1"/>
      </xdr:nvSpPr>
      <xdr:spPr>
        <a:xfrm>
          <a:off x="863111" y="9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42475</xdr:rowOff>
    </xdr:from>
    <xdr:to>
      <xdr:col>6</xdr:col>
      <xdr:colOff>561975</xdr:colOff>
      <xdr:row>55</xdr:row>
      <xdr:rowOff>144075</xdr:rowOff>
    </xdr:to>
    <xdr:sp macro="" textlink="">
      <xdr:nvSpPr>
        <xdr:cNvPr id="136" name="円/楕円 135"/>
        <xdr:cNvSpPr/>
      </xdr:nvSpPr>
      <xdr:spPr>
        <a:xfrm>
          <a:off x="4584700" y="94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20902</xdr:rowOff>
    </xdr:from>
    <xdr:ext cx="534377" cy="259045"/>
    <xdr:sp macro="" textlink="">
      <xdr:nvSpPr>
        <xdr:cNvPr id="137" name="物件費該当値テキスト"/>
        <xdr:cNvSpPr txBox="1"/>
      </xdr:nvSpPr>
      <xdr:spPr>
        <a:xfrm>
          <a:off x="4686300" y="945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53,437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123133</xdr:rowOff>
    </xdr:from>
    <xdr:to>
      <xdr:col>5</xdr:col>
      <xdr:colOff>409575</xdr:colOff>
      <xdr:row>56</xdr:row>
      <xdr:rowOff>53283</xdr:rowOff>
    </xdr:to>
    <xdr:sp macro="" textlink="">
      <xdr:nvSpPr>
        <xdr:cNvPr id="138" name="円/楕円 137"/>
        <xdr:cNvSpPr/>
      </xdr:nvSpPr>
      <xdr:spPr>
        <a:xfrm>
          <a:off x="3746500" y="95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44410</xdr:rowOff>
    </xdr:from>
    <xdr:ext cx="534377" cy="259045"/>
    <xdr:sp macro="" textlink="">
      <xdr:nvSpPr>
        <xdr:cNvPr id="139" name="テキスト ボックス 138"/>
        <xdr:cNvSpPr txBox="1"/>
      </xdr:nvSpPr>
      <xdr:spPr>
        <a:xfrm>
          <a:off x="3530111" y="964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39618</xdr:rowOff>
    </xdr:from>
    <xdr:to>
      <xdr:col>4</xdr:col>
      <xdr:colOff>206375</xdr:colOff>
      <xdr:row>56</xdr:row>
      <xdr:rowOff>141218</xdr:rowOff>
    </xdr:to>
    <xdr:sp macro="" textlink="">
      <xdr:nvSpPr>
        <xdr:cNvPr id="140" name="円/楕円 139"/>
        <xdr:cNvSpPr/>
      </xdr:nvSpPr>
      <xdr:spPr>
        <a:xfrm>
          <a:off x="2857500" y="96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132345</xdr:rowOff>
    </xdr:from>
    <xdr:ext cx="534377" cy="259045"/>
    <xdr:sp macro="" textlink="">
      <xdr:nvSpPr>
        <xdr:cNvPr id="141" name="テキスト ボックス 140"/>
        <xdr:cNvSpPr txBox="1"/>
      </xdr:nvSpPr>
      <xdr:spPr>
        <a:xfrm>
          <a:off x="2641111" y="973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31636</xdr:rowOff>
    </xdr:from>
    <xdr:to>
      <xdr:col>3</xdr:col>
      <xdr:colOff>3175</xdr:colOff>
      <xdr:row>56</xdr:row>
      <xdr:rowOff>133236</xdr:rowOff>
    </xdr:to>
    <xdr:sp macro="" textlink="">
      <xdr:nvSpPr>
        <xdr:cNvPr id="142" name="円/楕円 141"/>
        <xdr:cNvSpPr/>
      </xdr:nvSpPr>
      <xdr:spPr>
        <a:xfrm>
          <a:off x="1968500" y="96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124363</xdr:rowOff>
    </xdr:from>
    <xdr:ext cx="534377" cy="259045"/>
    <xdr:sp macro="" textlink="">
      <xdr:nvSpPr>
        <xdr:cNvPr id="143" name="テキスト ボックス 142"/>
        <xdr:cNvSpPr txBox="1"/>
      </xdr:nvSpPr>
      <xdr:spPr>
        <a:xfrm>
          <a:off x="1752111" y="972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12091</xdr:rowOff>
    </xdr:from>
    <xdr:to>
      <xdr:col>1</xdr:col>
      <xdr:colOff>485775</xdr:colOff>
      <xdr:row>56</xdr:row>
      <xdr:rowOff>113691</xdr:rowOff>
    </xdr:to>
    <xdr:sp macro="" textlink="">
      <xdr:nvSpPr>
        <xdr:cNvPr id="144" name="円/楕円 143"/>
        <xdr:cNvSpPr/>
      </xdr:nvSpPr>
      <xdr:spPr>
        <a:xfrm>
          <a:off x="1079500" y="96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104818</xdr:rowOff>
    </xdr:from>
    <xdr:ext cx="534377" cy="259045"/>
    <xdr:sp macro="" textlink="">
      <xdr:nvSpPr>
        <xdr:cNvPr id="145" name="テキスト ボックス 144"/>
        <xdr:cNvSpPr txBox="1"/>
      </xdr:nvSpPr>
      <xdr:spPr>
        <a:xfrm>
          <a:off x="863111" y="97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39443</xdr:rowOff>
    </xdr:from>
    <xdr:to>
      <xdr:col>6</xdr:col>
      <xdr:colOff>511175</xdr:colOff>
      <xdr:row>77</xdr:row>
      <xdr:rowOff>54955</xdr:rowOff>
    </xdr:to>
    <xdr:cxnSp macro="">
      <xdr:nvCxnSpPr>
        <xdr:cNvPr id="176" name="直線コネクタ 175"/>
        <xdr:cNvCxnSpPr/>
      </xdr:nvCxnSpPr>
      <xdr:spPr>
        <a:xfrm flipV="1">
          <a:off x="3797300" y="13241093"/>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54955</xdr:rowOff>
    </xdr:from>
    <xdr:to>
      <xdr:col>5</xdr:col>
      <xdr:colOff>358775</xdr:colOff>
      <xdr:row>77</xdr:row>
      <xdr:rowOff>90388</xdr:rowOff>
    </xdr:to>
    <xdr:cxnSp macro="">
      <xdr:nvCxnSpPr>
        <xdr:cNvPr id="179" name="直線コネクタ 178"/>
        <xdr:cNvCxnSpPr/>
      </xdr:nvCxnSpPr>
      <xdr:spPr>
        <a:xfrm flipV="1">
          <a:off x="2908300" y="13256605"/>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142948</xdr:rowOff>
    </xdr:from>
    <xdr:to>
      <xdr:col>5</xdr:col>
      <xdr:colOff>409575</xdr:colOff>
      <xdr:row>76</xdr:row>
      <xdr:rowOff>73098</xdr:rowOff>
    </xdr:to>
    <xdr:sp macro="" textlink="">
      <xdr:nvSpPr>
        <xdr:cNvPr id="180" name="フローチャート : 判断 179"/>
        <xdr:cNvSpPr/>
      </xdr:nvSpPr>
      <xdr:spPr>
        <a:xfrm>
          <a:off x="3746500" y="130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89625</xdr:rowOff>
    </xdr:from>
    <xdr:ext cx="469744" cy="259045"/>
    <xdr:sp macro="" textlink="">
      <xdr:nvSpPr>
        <xdr:cNvPr id="181" name="テキスト ボックス 180"/>
        <xdr:cNvSpPr txBox="1"/>
      </xdr:nvSpPr>
      <xdr:spPr>
        <a:xfrm>
          <a:off x="3562427" y="1277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90388</xdr:rowOff>
    </xdr:from>
    <xdr:to>
      <xdr:col>4</xdr:col>
      <xdr:colOff>155575</xdr:colOff>
      <xdr:row>77</xdr:row>
      <xdr:rowOff>95450</xdr:rowOff>
    </xdr:to>
    <xdr:cxnSp macro="">
      <xdr:nvCxnSpPr>
        <xdr:cNvPr id="182" name="直線コネクタ 181"/>
        <xdr:cNvCxnSpPr/>
      </xdr:nvCxnSpPr>
      <xdr:spPr>
        <a:xfrm flipV="1">
          <a:off x="2019300" y="13292038"/>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124823</xdr:rowOff>
    </xdr:from>
    <xdr:to>
      <xdr:col>4</xdr:col>
      <xdr:colOff>206375</xdr:colOff>
      <xdr:row>76</xdr:row>
      <xdr:rowOff>54973</xdr:rowOff>
    </xdr:to>
    <xdr:sp macro="" textlink="">
      <xdr:nvSpPr>
        <xdr:cNvPr id="183" name="フローチャート : 判断 182"/>
        <xdr:cNvSpPr/>
      </xdr:nvSpPr>
      <xdr:spPr>
        <a:xfrm>
          <a:off x="2857500" y="1298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71500</xdr:rowOff>
    </xdr:from>
    <xdr:ext cx="469744" cy="259045"/>
    <xdr:sp macro="" textlink="">
      <xdr:nvSpPr>
        <xdr:cNvPr id="184" name="テキスト ボックス 183"/>
        <xdr:cNvSpPr txBox="1"/>
      </xdr:nvSpPr>
      <xdr:spPr>
        <a:xfrm>
          <a:off x="2673427" y="1275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95450</xdr:rowOff>
    </xdr:from>
    <xdr:to>
      <xdr:col>2</xdr:col>
      <xdr:colOff>638175</xdr:colOff>
      <xdr:row>78</xdr:row>
      <xdr:rowOff>16909</xdr:rowOff>
    </xdr:to>
    <xdr:cxnSp macro="">
      <xdr:nvCxnSpPr>
        <xdr:cNvPr id="185" name="直線コネクタ 184"/>
        <xdr:cNvCxnSpPr/>
      </xdr:nvCxnSpPr>
      <xdr:spPr>
        <a:xfrm flipV="1">
          <a:off x="1130300" y="13297100"/>
          <a:ext cx="889000" cy="9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55263</xdr:rowOff>
    </xdr:from>
    <xdr:to>
      <xdr:col>3</xdr:col>
      <xdr:colOff>3175</xdr:colOff>
      <xdr:row>75</xdr:row>
      <xdr:rowOff>156863</xdr:rowOff>
    </xdr:to>
    <xdr:sp macro="" textlink="">
      <xdr:nvSpPr>
        <xdr:cNvPr id="186" name="フローチャート : 判断 185"/>
        <xdr:cNvSpPr/>
      </xdr:nvSpPr>
      <xdr:spPr>
        <a:xfrm>
          <a:off x="1968500" y="129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1940</xdr:rowOff>
    </xdr:from>
    <xdr:ext cx="469744" cy="259045"/>
    <xdr:sp macro="" textlink="">
      <xdr:nvSpPr>
        <xdr:cNvPr id="187" name="テキスト ボックス 186"/>
        <xdr:cNvSpPr txBox="1"/>
      </xdr:nvSpPr>
      <xdr:spPr>
        <a:xfrm>
          <a:off x="1784427" y="1268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124660</xdr:rowOff>
    </xdr:from>
    <xdr:to>
      <xdr:col>1</xdr:col>
      <xdr:colOff>485775</xdr:colOff>
      <xdr:row>75</xdr:row>
      <xdr:rowOff>54810</xdr:rowOff>
    </xdr:to>
    <xdr:sp macro="" textlink="">
      <xdr:nvSpPr>
        <xdr:cNvPr id="188" name="フローチャート : 判断 187"/>
        <xdr:cNvSpPr/>
      </xdr:nvSpPr>
      <xdr:spPr>
        <a:xfrm>
          <a:off x="1079500" y="128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71337</xdr:rowOff>
    </xdr:from>
    <xdr:ext cx="469744" cy="259045"/>
    <xdr:sp macro="" textlink="">
      <xdr:nvSpPr>
        <xdr:cNvPr id="189" name="テキスト ボックス 188"/>
        <xdr:cNvSpPr txBox="1"/>
      </xdr:nvSpPr>
      <xdr:spPr>
        <a:xfrm>
          <a:off x="895427" y="125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160093</xdr:rowOff>
    </xdr:from>
    <xdr:to>
      <xdr:col>6</xdr:col>
      <xdr:colOff>561975</xdr:colOff>
      <xdr:row>77</xdr:row>
      <xdr:rowOff>90243</xdr:rowOff>
    </xdr:to>
    <xdr:sp macro="" textlink="">
      <xdr:nvSpPr>
        <xdr:cNvPr id="195" name="円/楕円 194"/>
        <xdr:cNvSpPr/>
      </xdr:nvSpPr>
      <xdr:spPr>
        <a:xfrm>
          <a:off x="4584700" y="131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138520</xdr:rowOff>
    </xdr:from>
    <xdr:ext cx="469744" cy="259045"/>
    <xdr:sp macro="" textlink="">
      <xdr:nvSpPr>
        <xdr:cNvPr id="196" name="維持補修費該当値テキスト"/>
        <xdr:cNvSpPr txBox="1"/>
      </xdr:nvSpPr>
      <xdr:spPr>
        <a:xfrm>
          <a:off x="4686300" y="1316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4155</xdr:rowOff>
    </xdr:from>
    <xdr:to>
      <xdr:col>5</xdr:col>
      <xdr:colOff>409575</xdr:colOff>
      <xdr:row>77</xdr:row>
      <xdr:rowOff>105755</xdr:rowOff>
    </xdr:to>
    <xdr:sp macro="" textlink="">
      <xdr:nvSpPr>
        <xdr:cNvPr id="197" name="円/楕円 196"/>
        <xdr:cNvSpPr/>
      </xdr:nvSpPr>
      <xdr:spPr>
        <a:xfrm>
          <a:off x="3746500" y="132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96882</xdr:rowOff>
    </xdr:from>
    <xdr:ext cx="469744" cy="259045"/>
    <xdr:sp macro="" textlink="">
      <xdr:nvSpPr>
        <xdr:cNvPr id="198" name="テキスト ボックス 197"/>
        <xdr:cNvSpPr txBox="1"/>
      </xdr:nvSpPr>
      <xdr:spPr>
        <a:xfrm>
          <a:off x="3562427" y="1329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39588</xdr:rowOff>
    </xdr:from>
    <xdr:to>
      <xdr:col>4</xdr:col>
      <xdr:colOff>206375</xdr:colOff>
      <xdr:row>77</xdr:row>
      <xdr:rowOff>141188</xdr:rowOff>
    </xdr:to>
    <xdr:sp macro="" textlink="">
      <xdr:nvSpPr>
        <xdr:cNvPr id="199" name="円/楕円 198"/>
        <xdr:cNvSpPr/>
      </xdr:nvSpPr>
      <xdr:spPr>
        <a:xfrm>
          <a:off x="2857500" y="132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132315</xdr:rowOff>
    </xdr:from>
    <xdr:ext cx="469744" cy="259045"/>
    <xdr:sp macro="" textlink="">
      <xdr:nvSpPr>
        <xdr:cNvPr id="200" name="テキスト ボックス 199"/>
        <xdr:cNvSpPr txBox="1"/>
      </xdr:nvSpPr>
      <xdr:spPr>
        <a:xfrm>
          <a:off x="2673427" y="133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44650</xdr:rowOff>
    </xdr:from>
    <xdr:to>
      <xdr:col>3</xdr:col>
      <xdr:colOff>3175</xdr:colOff>
      <xdr:row>77</xdr:row>
      <xdr:rowOff>146250</xdr:rowOff>
    </xdr:to>
    <xdr:sp macro="" textlink="">
      <xdr:nvSpPr>
        <xdr:cNvPr id="201" name="円/楕円 200"/>
        <xdr:cNvSpPr/>
      </xdr:nvSpPr>
      <xdr:spPr>
        <a:xfrm>
          <a:off x="1968500" y="132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137377</xdr:rowOff>
    </xdr:from>
    <xdr:ext cx="469744" cy="259045"/>
    <xdr:sp macro="" textlink="">
      <xdr:nvSpPr>
        <xdr:cNvPr id="202" name="テキスト ボックス 201"/>
        <xdr:cNvSpPr txBox="1"/>
      </xdr:nvSpPr>
      <xdr:spPr>
        <a:xfrm>
          <a:off x="1784427" y="133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137559</xdr:rowOff>
    </xdr:from>
    <xdr:to>
      <xdr:col>1</xdr:col>
      <xdr:colOff>485775</xdr:colOff>
      <xdr:row>78</xdr:row>
      <xdr:rowOff>67709</xdr:rowOff>
    </xdr:to>
    <xdr:sp macro="" textlink="">
      <xdr:nvSpPr>
        <xdr:cNvPr id="203" name="円/楕円 202"/>
        <xdr:cNvSpPr/>
      </xdr:nvSpPr>
      <xdr:spPr>
        <a:xfrm>
          <a:off x="1079500" y="133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58836</xdr:rowOff>
    </xdr:from>
    <xdr:ext cx="469744" cy="259045"/>
    <xdr:sp macro="" textlink="">
      <xdr:nvSpPr>
        <xdr:cNvPr id="204" name="テキスト ボックス 203"/>
        <xdr:cNvSpPr txBox="1"/>
      </xdr:nvSpPr>
      <xdr:spPr>
        <a:xfrm>
          <a:off x="895427" y="1343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26085</xdr:rowOff>
    </xdr:from>
    <xdr:to>
      <xdr:col>6</xdr:col>
      <xdr:colOff>511175</xdr:colOff>
      <xdr:row>96</xdr:row>
      <xdr:rowOff>27343</xdr:rowOff>
    </xdr:to>
    <xdr:cxnSp macro="">
      <xdr:nvCxnSpPr>
        <xdr:cNvPr id="234" name="直線コネクタ 233"/>
        <xdr:cNvCxnSpPr/>
      </xdr:nvCxnSpPr>
      <xdr:spPr>
        <a:xfrm flipV="1">
          <a:off x="3797300" y="16485285"/>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27343</xdr:rowOff>
    </xdr:from>
    <xdr:to>
      <xdr:col>5</xdr:col>
      <xdr:colOff>358775</xdr:colOff>
      <xdr:row>96</xdr:row>
      <xdr:rowOff>140748</xdr:rowOff>
    </xdr:to>
    <xdr:cxnSp macro="">
      <xdr:nvCxnSpPr>
        <xdr:cNvPr id="237" name="直線コネクタ 236"/>
        <xdr:cNvCxnSpPr/>
      </xdr:nvCxnSpPr>
      <xdr:spPr>
        <a:xfrm flipV="1">
          <a:off x="2908300" y="16486543"/>
          <a:ext cx="889000" cy="1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68631</xdr:rowOff>
    </xdr:from>
    <xdr:to>
      <xdr:col>5</xdr:col>
      <xdr:colOff>409575</xdr:colOff>
      <xdr:row>95</xdr:row>
      <xdr:rowOff>170231</xdr:rowOff>
    </xdr:to>
    <xdr:sp macro="" textlink="">
      <xdr:nvSpPr>
        <xdr:cNvPr id="238" name="フローチャート : 判断 237"/>
        <xdr:cNvSpPr/>
      </xdr:nvSpPr>
      <xdr:spPr>
        <a:xfrm>
          <a:off x="3746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15308</xdr:rowOff>
    </xdr:from>
    <xdr:ext cx="534377" cy="259045"/>
    <xdr:sp macro="" textlink="">
      <xdr:nvSpPr>
        <xdr:cNvPr id="239" name="テキスト ボックス 238"/>
        <xdr:cNvSpPr txBox="1"/>
      </xdr:nvSpPr>
      <xdr:spPr>
        <a:xfrm>
          <a:off x="3530111" y="161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140748</xdr:rowOff>
    </xdr:from>
    <xdr:to>
      <xdr:col>4</xdr:col>
      <xdr:colOff>155575</xdr:colOff>
      <xdr:row>96</xdr:row>
      <xdr:rowOff>158007</xdr:rowOff>
    </xdr:to>
    <xdr:cxnSp macro="">
      <xdr:nvCxnSpPr>
        <xdr:cNvPr id="240" name="直線コネクタ 239"/>
        <xdr:cNvCxnSpPr/>
      </xdr:nvCxnSpPr>
      <xdr:spPr>
        <a:xfrm flipV="1">
          <a:off x="2019300" y="16599948"/>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1936</xdr:rowOff>
    </xdr:from>
    <xdr:to>
      <xdr:col>4</xdr:col>
      <xdr:colOff>206375</xdr:colOff>
      <xdr:row>96</xdr:row>
      <xdr:rowOff>103536</xdr:rowOff>
    </xdr:to>
    <xdr:sp macro="" textlink="">
      <xdr:nvSpPr>
        <xdr:cNvPr id="241" name="フローチャート : 判断 240"/>
        <xdr:cNvSpPr/>
      </xdr:nvSpPr>
      <xdr:spPr>
        <a:xfrm>
          <a:off x="2857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120063</xdr:rowOff>
    </xdr:from>
    <xdr:ext cx="534377" cy="259045"/>
    <xdr:sp macro="" textlink="">
      <xdr:nvSpPr>
        <xdr:cNvPr id="242" name="テキスト ボックス 241"/>
        <xdr:cNvSpPr txBox="1"/>
      </xdr:nvSpPr>
      <xdr:spPr>
        <a:xfrm>
          <a:off x="2641111" y="162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158007</xdr:rowOff>
    </xdr:from>
    <xdr:to>
      <xdr:col>2</xdr:col>
      <xdr:colOff>638175</xdr:colOff>
      <xdr:row>97</xdr:row>
      <xdr:rowOff>18695</xdr:rowOff>
    </xdr:to>
    <xdr:cxnSp macro="">
      <xdr:nvCxnSpPr>
        <xdr:cNvPr id="243" name="直線コネクタ 242"/>
        <xdr:cNvCxnSpPr/>
      </xdr:nvCxnSpPr>
      <xdr:spPr>
        <a:xfrm flipV="1">
          <a:off x="1130300" y="16617207"/>
          <a:ext cx="8890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15633</xdr:rowOff>
    </xdr:from>
    <xdr:to>
      <xdr:col>3</xdr:col>
      <xdr:colOff>3175</xdr:colOff>
      <xdr:row>96</xdr:row>
      <xdr:rowOff>117233</xdr:rowOff>
    </xdr:to>
    <xdr:sp macro="" textlink="">
      <xdr:nvSpPr>
        <xdr:cNvPr id="244" name="フローチャート : 判断 243"/>
        <xdr:cNvSpPr/>
      </xdr:nvSpPr>
      <xdr:spPr>
        <a:xfrm>
          <a:off x="1968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133760</xdr:rowOff>
    </xdr:from>
    <xdr:ext cx="534377" cy="259045"/>
    <xdr:sp macro="" textlink="">
      <xdr:nvSpPr>
        <xdr:cNvPr id="245" name="テキスト ボックス 244"/>
        <xdr:cNvSpPr txBox="1"/>
      </xdr:nvSpPr>
      <xdr:spPr>
        <a:xfrm>
          <a:off x="1752111" y="16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8165</xdr:rowOff>
    </xdr:from>
    <xdr:to>
      <xdr:col>1</xdr:col>
      <xdr:colOff>485775</xdr:colOff>
      <xdr:row>96</xdr:row>
      <xdr:rowOff>109765</xdr:rowOff>
    </xdr:to>
    <xdr:sp macro="" textlink="">
      <xdr:nvSpPr>
        <xdr:cNvPr id="246" name="フローチャート : 判断 245"/>
        <xdr:cNvSpPr/>
      </xdr:nvSpPr>
      <xdr:spPr>
        <a:xfrm>
          <a:off x="1079500" y="1646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126292</xdr:rowOff>
    </xdr:from>
    <xdr:ext cx="534377" cy="259045"/>
    <xdr:sp macro="" textlink="">
      <xdr:nvSpPr>
        <xdr:cNvPr id="247" name="テキスト ボックス 246"/>
        <xdr:cNvSpPr txBox="1"/>
      </xdr:nvSpPr>
      <xdr:spPr>
        <a:xfrm>
          <a:off x="863111" y="162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146735</xdr:rowOff>
    </xdr:from>
    <xdr:to>
      <xdr:col>6</xdr:col>
      <xdr:colOff>561975</xdr:colOff>
      <xdr:row>96</xdr:row>
      <xdr:rowOff>76885</xdr:rowOff>
    </xdr:to>
    <xdr:sp macro="" textlink="">
      <xdr:nvSpPr>
        <xdr:cNvPr id="253" name="円/楕円 252"/>
        <xdr:cNvSpPr/>
      </xdr:nvSpPr>
      <xdr:spPr>
        <a:xfrm>
          <a:off x="4584700" y="164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125162</xdr:rowOff>
    </xdr:from>
    <xdr:ext cx="534377" cy="259045"/>
    <xdr:sp macro="" textlink="">
      <xdr:nvSpPr>
        <xdr:cNvPr id="254" name="扶助費該当値テキスト"/>
        <xdr:cNvSpPr txBox="1"/>
      </xdr:nvSpPr>
      <xdr:spPr>
        <a:xfrm>
          <a:off x="4686300" y="1641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67,964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147993</xdr:rowOff>
    </xdr:from>
    <xdr:to>
      <xdr:col>5</xdr:col>
      <xdr:colOff>409575</xdr:colOff>
      <xdr:row>96</xdr:row>
      <xdr:rowOff>78143</xdr:rowOff>
    </xdr:to>
    <xdr:sp macro="" textlink="">
      <xdr:nvSpPr>
        <xdr:cNvPr id="255" name="円/楕円 254"/>
        <xdr:cNvSpPr/>
      </xdr:nvSpPr>
      <xdr:spPr>
        <a:xfrm>
          <a:off x="3746500" y="164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69270</xdr:rowOff>
    </xdr:from>
    <xdr:ext cx="534377" cy="259045"/>
    <xdr:sp macro="" textlink="">
      <xdr:nvSpPr>
        <xdr:cNvPr id="256" name="テキスト ボックス 255"/>
        <xdr:cNvSpPr txBox="1"/>
      </xdr:nvSpPr>
      <xdr:spPr>
        <a:xfrm>
          <a:off x="3530111" y="1652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89948</xdr:rowOff>
    </xdr:from>
    <xdr:to>
      <xdr:col>4</xdr:col>
      <xdr:colOff>206375</xdr:colOff>
      <xdr:row>97</xdr:row>
      <xdr:rowOff>20098</xdr:rowOff>
    </xdr:to>
    <xdr:sp macro="" textlink="">
      <xdr:nvSpPr>
        <xdr:cNvPr id="257" name="円/楕円 256"/>
        <xdr:cNvSpPr/>
      </xdr:nvSpPr>
      <xdr:spPr>
        <a:xfrm>
          <a:off x="2857500" y="165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11225</xdr:rowOff>
    </xdr:from>
    <xdr:ext cx="534377" cy="259045"/>
    <xdr:sp macro="" textlink="">
      <xdr:nvSpPr>
        <xdr:cNvPr id="258" name="テキスト ボックス 257"/>
        <xdr:cNvSpPr txBox="1"/>
      </xdr:nvSpPr>
      <xdr:spPr>
        <a:xfrm>
          <a:off x="2641111" y="1664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107207</xdr:rowOff>
    </xdr:from>
    <xdr:to>
      <xdr:col>3</xdr:col>
      <xdr:colOff>3175</xdr:colOff>
      <xdr:row>97</xdr:row>
      <xdr:rowOff>37357</xdr:rowOff>
    </xdr:to>
    <xdr:sp macro="" textlink="">
      <xdr:nvSpPr>
        <xdr:cNvPr id="259" name="円/楕円 258"/>
        <xdr:cNvSpPr/>
      </xdr:nvSpPr>
      <xdr:spPr>
        <a:xfrm>
          <a:off x="1968500" y="165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28484</xdr:rowOff>
    </xdr:from>
    <xdr:ext cx="534377" cy="259045"/>
    <xdr:sp macro="" textlink="">
      <xdr:nvSpPr>
        <xdr:cNvPr id="260" name="テキスト ボックス 259"/>
        <xdr:cNvSpPr txBox="1"/>
      </xdr:nvSpPr>
      <xdr:spPr>
        <a:xfrm>
          <a:off x="1752111" y="166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139345</xdr:rowOff>
    </xdr:from>
    <xdr:to>
      <xdr:col>1</xdr:col>
      <xdr:colOff>485775</xdr:colOff>
      <xdr:row>97</xdr:row>
      <xdr:rowOff>69495</xdr:rowOff>
    </xdr:to>
    <xdr:sp macro="" textlink="">
      <xdr:nvSpPr>
        <xdr:cNvPr id="261" name="円/楕円 260"/>
        <xdr:cNvSpPr/>
      </xdr:nvSpPr>
      <xdr:spPr>
        <a:xfrm>
          <a:off x="1079500" y="165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60622</xdr:rowOff>
    </xdr:from>
    <xdr:ext cx="534377" cy="259045"/>
    <xdr:sp macro="" textlink="">
      <xdr:nvSpPr>
        <xdr:cNvPr id="262" name="テキスト ボックス 261"/>
        <xdr:cNvSpPr txBox="1"/>
      </xdr:nvSpPr>
      <xdr:spPr>
        <a:xfrm>
          <a:off x="863111" y="1669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136030</xdr:rowOff>
    </xdr:from>
    <xdr:to>
      <xdr:col>15</xdr:col>
      <xdr:colOff>180975</xdr:colOff>
      <xdr:row>36</xdr:row>
      <xdr:rowOff>148120</xdr:rowOff>
    </xdr:to>
    <xdr:cxnSp macro="">
      <xdr:nvCxnSpPr>
        <xdr:cNvPr id="291" name="直線コネクタ 290"/>
        <xdr:cNvCxnSpPr/>
      </xdr:nvCxnSpPr>
      <xdr:spPr>
        <a:xfrm flipV="1">
          <a:off x="9639300" y="6308230"/>
          <a:ext cx="8382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148120</xdr:rowOff>
    </xdr:from>
    <xdr:to>
      <xdr:col>14</xdr:col>
      <xdr:colOff>28575</xdr:colOff>
      <xdr:row>37</xdr:row>
      <xdr:rowOff>48463</xdr:rowOff>
    </xdr:to>
    <xdr:cxnSp macro="">
      <xdr:nvCxnSpPr>
        <xdr:cNvPr id="294" name="直線コネクタ 293"/>
        <xdr:cNvCxnSpPr/>
      </xdr:nvCxnSpPr>
      <xdr:spPr>
        <a:xfrm flipV="1">
          <a:off x="8750300" y="6320320"/>
          <a:ext cx="889000" cy="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129845</xdr:rowOff>
    </xdr:from>
    <xdr:to>
      <xdr:col>14</xdr:col>
      <xdr:colOff>79375</xdr:colOff>
      <xdr:row>36</xdr:row>
      <xdr:rowOff>59995</xdr:rowOff>
    </xdr:to>
    <xdr:sp macro="" textlink="">
      <xdr:nvSpPr>
        <xdr:cNvPr id="295" name="フローチャート : 判断 294"/>
        <xdr:cNvSpPr/>
      </xdr:nvSpPr>
      <xdr:spPr>
        <a:xfrm>
          <a:off x="9588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76522</xdr:rowOff>
    </xdr:from>
    <xdr:ext cx="534377" cy="259045"/>
    <xdr:sp macro="" textlink="">
      <xdr:nvSpPr>
        <xdr:cNvPr id="296" name="テキスト ボックス 295"/>
        <xdr:cNvSpPr txBox="1"/>
      </xdr:nvSpPr>
      <xdr:spPr>
        <a:xfrm>
          <a:off x="9372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23495</xdr:rowOff>
    </xdr:from>
    <xdr:to>
      <xdr:col>12</xdr:col>
      <xdr:colOff>511175</xdr:colOff>
      <xdr:row>37</xdr:row>
      <xdr:rowOff>48463</xdr:rowOff>
    </xdr:to>
    <xdr:cxnSp macro="">
      <xdr:nvCxnSpPr>
        <xdr:cNvPr id="297" name="直線コネクタ 296"/>
        <xdr:cNvCxnSpPr/>
      </xdr:nvCxnSpPr>
      <xdr:spPr>
        <a:xfrm>
          <a:off x="7861300" y="6367145"/>
          <a:ext cx="889000" cy="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31979</xdr:rowOff>
    </xdr:from>
    <xdr:to>
      <xdr:col>12</xdr:col>
      <xdr:colOff>561975</xdr:colOff>
      <xdr:row>35</xdr:row>
      <xdr:rowOff>133579</xdr:rowOff>
    </xdr:to>
    <xdr:sp macro="" textlink="">
      <xdr:nvSpPr>
        <xdr:cNvPr id="298" name="フローチャート : 判断 297"/>
        <xdr:cNvSpPr/>
      </xdr:nvSpPr>
      <xdr:spPr>
        <a:xfrm>
          <a:off x="8699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150106</xdr:rowOff>
    </xdr:from>
    <xdr:ext cx="534377" cy="259045"/>
    <xdr:sp macro="" textlink="">
      <xdr:nvSpPr>
        <xdr:cNvPr id="299" name="テキスト ボックス 298"/>
        <xdr:cNvSpPr txBox="1"/>
      </xdr:nvSpPr>
      <xdr:spPr>
        <a:xfrm>
          <a:off x="8483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23495</xdr:rowOff>
    </xdr:from>
    <xdr:to>
      <xdr:col>11</xdr:col>
      <xdr:colOff>307975</xdr:colOff>
      <xdr:row>37</xdr:row>
      <xdr:rowOff>38049</xdr:rowOff>
    </xdr:to>
    <xdr:cxnSp macro="">
      <xdr:nvCxnSpPr>
        <xdr:cNvPr id="300" name="直線コネクタ 299"/>
        <xdr:cNvCxnSpPr/>
      </xdr:nvCxnSpPr>
      <xdr:spPr>
        <a:xfrm flipV="1">
          <a:off x="6972300" y="6367145"/>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158877</xdr:rowOff>
    </xdr:from>
    <xdr:to>
      <xdr:col>11</xdr:col>
      <xdr:colOff>358775</xdr:colOff>
      <xdr:row>36</xdr:row>
      <xdr:rowOff>89027</xdr:rowOff>
    </xdr:to>
    <xdr:sp macro="" textlink="">
      <xdr:nvSpPr>
        <xdr:cNvPr id="301" name="フローチャート : 判断 300"/>
        <xdr:cNvSpPr/>
      </xdr:nvSpPr>
      <xdr:spPr>
        <a:xfrm>
          <a:off x="7810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105554</xdr:rowOff>
    </xdr:from>
    <xdr:ext cx="534377" cy="259045"/>
    <xdr:sp macro="" textlink="">
      <xdr:nvSpPr>
        <xdr:cNvPr id="302" name="テキスト ボックス 301"/>
        <xdr:cNvSpPr txBox="1"/>
      </xdr:nvSpPr>
      <xdr:spPr>
        <a:xfrm>
          <a:off x="7594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164173</xdr:rowOff>
    </xdr:from>
    <xdr:to>
      <xdr:col>10</xdr:col>
      <xdr:colOff>155575</xdr:colOff>
      <xdr:row>36</xdr:row>
      <xdr:rowOff>94323</xdr:rowOff>
    </xdr:to>
    <xdr:sp macro="" textlink="">
      <xdr:nvSpPr>
        <xdr:cNvPr id="303" name="フローチャート : 判断 302"/>
        <xdr:cNvSpPr/>
      </xdr:nvSpPr>
      <xdr:spPr>
        <a:xfrm>
          <a:off x="6921500" y="616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110850</xdr:rowOff>
    </xdr:from>
    <xdr:ext cx="534377" cy="259045"/>
    <xdr:sp macro="" textlink="">
      <xdr:nvSpPr>
        <xdr:cNvPr id="304" name="テキスト ボックス 303"/>
        <xdr:cNvSpPr txBox="1"/>
      </xdr:nvSpPr>
      <xdr:spPr>
        <a:xfrm>
          <a:off x="6705111" y="59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85230</xdr:rowOff>
    </xdr:from>
    <xdr:to>
      <xdr:col>15</xdr:col>
      <xdr:colOff>231775</xdr:colOff>
      <xdr:row>37</xdr:row>
      <xdr:rowOff>15380</xdr:rowOff>
    </xdr:to>
    <xdr:sp macro="" textlink="">
      <xdr:nvSpPr>
        <xdr:cNvPr id="310" name="円/楕円 309"/>
        <xdr:cNvSpPr/>
      </xdr:nvSpPr>
      <xdr:spPr>
        <a:xfrm>
          <a:off x="10426700" y="625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63657</xdr:rowOff>
    </xdr:from>
    <xdr:ext cx="534377" cy="259045"/>
    <xdr:sp macro="" textlink="">
      <xdr:nvSpPr>
        <xdr:cNvPr id="311" name="補助費等該当値テキスト"/>
        <xdr:cNvSpPr txBox="1"/>
      </xdr:nvSpPr>
      <xdr:spPr>
        <a:xfrm>
          <a:off x="10528300" y="623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33,289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97320</xdr:rowOff>
    </xdr:from>
    <xdr:to>
      <xdr:col>14</xdr:col>
      <xdr:colOff>79375</xdr:colOff>
      <xdr:row>37</xdr:row>
      <xdr:rowOff>27470</xdr:rowOff>
    </xdr:to>
    <xdr:sp macro="" textlink="">
      <xdr:nvSpPr>
        <xdr:cNvPr id="312" name="円/楕円 311"/>
        <xdr:cNvSpPr/>
      </xdr:nvSpPr>
      <xdr:spPr>
        <a:xfrm>
          <a:off x="9588500" y="62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18597</xdr:rowOff>
    </xdr:from>
    <xdr:ext cx="534377" cy="259045"/>
    <xdr:sp macro="" textlink="">
      <xdr:nvSpPr>
        <xdr:cNvPr id="313" name="テキスト ボックス 312"/>
        <xdr:cNvSpPr txBox="1"/>
      </xdr:nvSpPr>
      <xdr:spPr>
        <a:xfrm>
          <a:off x="9372111" y="636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169113</xdr:rowOff>
    </xdr:from>
    <xdr:to>
      <xdr:col>12</xdr:col>
      <xdr:colOff>561975</xdr:colOff>
      <xdr:row>37</xdr:row>
      <xdr:rowOff>99263</xdr:rowOff>
    </xdr:to>
    <xdr:sp macro="" textlink="">
      <xdr:nvSpPr>
        <xdr:cNvPr id="314" name="円/楕円 313"/>
        <xdr:cNvSpPr/>
      </xdr:nvSpPr>
      <xdr:spPr>
        <a:xfrm>
          <a:off x="8699500" y="63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90390</xdr:rowOff>
    </xdr:from>
    <xdr:ext cx="534377" cy="259045"/>
    <xdr:sp macro="" textlink="">
      <xdr:nvSpPr>
        <xdr:cNvPr id="315" name="テキスト ボックス 314"/>
        <xdr:cNvSpPr txBox="1"/>
      </xdr:nvSpPr>
      <xdr:spPr>
        <a:xfrm>
          <a:off x="8483111" y="64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144145</xdr:rowOff>
    </xdr:from>
    <xdr:to>
      <xdr:col>11</xdr:col>
      <xdr:colOff>358775</xdr:colOff>
      <xdr:row>37</xdr:row>
      <xdr:rowOff>74295</xdr:rowOff>
    </xdr:to>
    <xdr:sp macro="" textlink="">
      <xdr:nvSpPr>
        <xdr:cNvPr id="316" name="円/楕円 315"/>
        <xdr:cNvSpPr/>
      </xdr:nvSpPr>
      <xdr:spPr>
        <a:xfrm>
          <a:off x="7810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65422</xdr:rowOff>
    </xdr:from>
    <xdr:ext cx="534377" cy="259045"/>
    <xdr:sp macro="" textlink="">
      <xdr:nvSpPr>
        <xdr:cNvPr id="317" name="テキスト ボックス 316"/>
        <xdr:cNvSpPr txBox="1"/>
      </xdr:nvSpPr>
      <xdr:spPr>
        <a:xfrm>
          <a:off x="7594111" y="640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158699</xdr:rowOff>
    </xdr:from>
    <xdr:to>
      <xdr:col>10</xdr:col>
      <xdr:colOff>155575</xdr:colOff>
      <xdr:row>37</xdr:row>
      <xdr:rowOff>88849</xdr:rowOff>
    </xdr:to>
    <xdr:sp macro="" textlink="">
      <xdr:nvSpPr>
        <xdr:cNvPr id="318" name="円/楕円 317"/>
        <xdr:cNvSpPr/>
      </xdr:nvSpPr>
      <xdr:spPr>
        <a:xfrm>
          <a:off x="6921500" y="63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79976</xdr:rowOff>
    </xdr:from>
    <xdr:ext cx="534377" cy="259045"/>
    <xdr:sp macro="" textlink="">
      <xdr:nvSpPr>
        <xdr:cNvPr id="319" name="テキスト ボックス 318"/>
        <xdr:cNvSpPr txBox="1"/>
      </xdr:nvSpPr>
      <xdr:spPr>
        <a:xfrm>
          <a:off x="6705111" y="642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113847</xdr:rowOff>
    </xdr:from>
    <xdr:to>
      <xdr:col>15</xdr:col>
      <xdr:colOff>180975</xdr:colOff>
      <xdr:row>54</xdr:row>
      <xdr:rowOff>92945</xdr:rowOff>
    </xdr:to>
    <xdr:cxnSp macro="">
      <xdr:nvCxnSpPr>
        <xdr:cNvPr id="350" name="直線コネクタ 349"/>
        <xdr:cNvCxnSpPr/>
      </xdr:nvCxnSpPr>
      <xdr:spPr>
        <a:xfrm flipV="1">
          <a:off x="9639300" y="9200697"/>
          <a:ext cx="838200" cy="15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92945</xdr:rowOff>
    </xdr:from>
    <xdr:to>
      <xdr:col>14</xdr:col>
      <xdr:colOff>28575</xdr:colOff>
      <xdr:row>56</xdr:row>
      <xdr:rowOff>70858</xdr:rowOff>
    </xdr:to>
    <xdr:cxnSp macro="">
      <xdr:nvCxnSpPr>
        <xdr:cNvPr id="353" name="直線コネクタ 352"/>
        <xdr:cNvCxnSpPr/>
      </xdr:nvCxnSpPr>
      <xdr:spPr>
        <a:xfrm flipV="1">
          <a:off x="8750300" y="9351245"/>
          <a:ext cx="889000" cy="3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103117</xdr:rowOff>
    </xdr:from>
    <xdr:to>
      <xdr:col>14</xdr:col>
      <xdr:colOff>79375</xdr:colOff>
      <xdr:row>56</xdr:row>
      <xdr:rowOff>33267</xdr:rowOff>
    </xdr:to>
    <xdr:sp macro="" textlink="">
      <xdr:nvSpPr>
        <xdr:cNvPr id="354" name="フローチャート : 判断 353"/>
        <xdr:cNvSpPr/>
      </xdr:nvSpPr>
      <xdr:spPr>
        <a:xfrm>
          <a:off x="9588500" y="95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24394</xdr:rowOff>
    </xdr:from>
    <xdr:ext cx="534377" cy="259045"/>
    <xdr:sp macro="" textlink="">
      <xdr:nvSpPr>
        <xdr:cNvPr id="355" name="テキスト ボックス 354"/>
        <xdr:cNvSpPr txBox="1"/>
      </xdr:nvSpPr>
      <xdr:spPr>
        <a:xfrm>
          <a:off x="9372111" y="96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70858</xdr:rowOff>
    </xdr:from>
    <xdr:to>
      <xdr:col>12</xdr:col>
      <xdr:colOff>511175</xdr:colOff>
      <xdr:row>56</xdr:row>
      <xdr:rowOff>143097</xdr:rowOff>
    </xdr:to>
    <xdr:cxnSp macro="">
      <xdr:nvCxnSpPr>
        <xdr:cNvPr id="356" name="直線コネクタ 355"/>
        <xdr:cNvCxnSpPr/>
      </xdr:nvCxnSpPr>
      <xdr:spPr>
        <a:xfrm flipV="1">
          <a:off x="7861300" y="9672058"/>
          <a:ext cx="889000" cy="7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121503</xdr:rowOff>
    </xdr:from>
    <xdr:to>
      <xdr:col>12</xdr:col>
      <xdr:colOff>561975</xdr:colOff>
      <xdr:row>56</xdr:row>
      <xdr:rowOff>51653</xdr:rowOff>
    </xdr:to>
    <xdr:sp macro="" textlink="">
      <xdr:nvSpPr>
        <xdr:cNvPr id="357" name="フローチャート : 判断 356"/>
        <xdr:cNvSpPr/>
      </xdr:nvSpPr>
      <xdr:spPr>
        <a:xfrm>
          <a:off x="8699500" y="9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68180</xdr:rowOff>
    </xdr:from>
    <xdr:ext cx="534377" cy="259045"/>
    <xdr:sp macro="" textlink="">
      <xdr:nvSpPr>
        <xdr:cNvPr id="358" name="テキスト ボックス 357"/>
        <xdr:cNvSpPr txBox="1"/>
      </xdr:nvSpPr>
      <xdr:spPr>
        <a:xfrm>
          <a:off x="8483111" y="9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43721</xdr:rowOff>
    </xdr:from>
    <xdr:to>
      <xdr:col>11</xdr:col>
      <xdr:colOff>307975</xdr:colOff>
      <xdr:row>56</xdr:row>
      <xdr:rowOff>143097</xdr:rowOff>
    </xdr:to>
    <xdr:cxnSp macro="">
      <xdr:nvCxnSpPr>
        <xdr:cNvPr id="359" name="直線コネクタ 358"/>
        <xdr:cNvCxnSpPr/>
      </xdr:nvCxnSpPr>
      <xdr:spPr>
        <a:xfrm>
          <a:off x="6972300" y="9473471"/>
          <a:ext cx="889000" cy="27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64288</xdr:rowOff>
    </xdr:from>
    <xdr:to>
      <xdr:col>11</xdr:col>
      <xdr:colOff>358775</xdr:colOff>
      <xdr:row>56</xdr:row>
      <xdr:rowOff>165888</xdr:rowOff>
    </xdr:to>
    <xdr:sp macro="" textlink="">
      <xdr:nvSpPr>
        <xdr:cNvPr id="360" name="フローチャート : 判断 359"/>
        <xdr:cNvSpPr/>
      </xdr:nvSpPr>
      <xdr:spPr>
        <a:xfrm>
          <a:off x="7810500" y="966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10965</xdr:rowOff>
    </xdr:from>
    <xdr:ext cx="534377" cy="259045"/>
    <xdr:sp macro="" textlink="">
      <xdr:nvSpPr>
        <xdr:cNvPr id="361" name="テキスト ボックス 360"/>
        <xdr:cNvSpPr txBox="1"/>
      </xdr:nvSpPr>
      <xdr:spPr>
        <a:xfrm>
          <a:off x="7594111" y="94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38793</xdr:rowOff>
    </xdr:from>
    <xdr:to>
      <xdr:col>10</xdr:col>
      <xdr:colOff>155575</xdr:colOff>
      <xdr:row>56</xdr:row>
      <xdr:rowOff>140393</xdr:rowOff>
    </xdr:to>
    <xdr:sp macro="" textlink="">
      <xdr:nvSpPr>
        <xdr:cNvPr id="362" name="フローチャート : 判断 361"/>
        <xdr:cNvSpPr/>
      </xdr:nvSpPr>
      <xdr:spPr>
        <a:xfrm>
          <a:off x="6921500" y="96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131520</xdr:rowOff>
    </xdr:from>
    <xdr:ext cx="534377" cy="259045"/>
    <xdr:sp macro="" textlink="">
      <xdr:nvSpPr>
        <xdr:cNvPr id="363" name="テキスト ボックス 362"/>
        <xdr:cNvSpPr txBox="1"/>
      </xdr:nvSpPr>
      <xdr:spPr>
        <a:xfrm>
          <a:off x="6705111" y="97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63047</xdr:rowOff>
    </xdr:from>
    <xdr:to>
      <xdr:col>15</xdr:col>
      <xdr:colOff>231775</xdr:colOff>
      <xdr:row>53</xdr:row>
      <xdr:rowOff>164647</xdr:rowOff>
    </xdr:to>
    <xdr:sp macro="" textlink="">
      <xdr:nvSpPr>
        <xdr:cNvPr id="369" name="円/楕円 368"/>
        <xdr:cNvSpPr/>
      </xdr:nvSpPr>
      <xdr:spPr>
        <a:xfrm>
          <a:off x="10426700" y="91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85924</xdr:rowOff>
    </xdr:from>
    <xdr:ext cx="534377" cy="259045"/>
    <xdr:sp macro="" textlink="">
      <xdr:nvSpPr>
        <xdr:cNvPr id="370" name="普通建設事業費該当値テキスト"/>
        <xdr:cNvSpPr txBox="1"/>
      </xdr:nvSpPr>
      <xdr:spPr>
        <a:xfrm>
          <a:off x="10528300" y="900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93,125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42145</xdr:rowOff>
    </xdr:from>
    <xdr:to>
      <xdr:col>14</xdr:col>
      <xdr:colOff>79375</xdr:colOff>
      <xdr:row>54</xdr:row>
      <xdr:rowOff>143745</xdr:rowOff>
    </xdr:to>
    <xdr:sp macro="" textlink="">
      <xdr:nvSpPr>
        <xdr:cNvPr id="371" name="円/楕円 370"/>
        <xdr:cNvSpPr/>
      </xdr:nvSpPr>
      <xdr:spPr>
        <a:xfrm>
          <a:off x="9588500" y="93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160272</xdr:rowOff>
    </xdr:from>
    <xdr:ext cx="534377" cy="259045"/>
    <xdr:sp macro="" textlink="">
      <xdr:nvSpPr>
        <xdr:cNvPr id="372" name="テキスト ボックス 371"/>
        <xdr:cNvSpPr txBox="1"/>
      </xdr:nvSpPr>
      <xdr:spPr>
        <a:xfrm>
          <a:off x="9372111" y="90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20058</xdr:rowOff>
    </xdr:from>
    <xdr:to>
      <xdr:col>12</xdr:col>
      <xdr:colOff>561975</xdr:colOff>
      <xdr:row>56</xdr:row>
      <xdr:rowOff>121658</xdr:rowOff>
    </xdr:to>
    <xdr:sp macro="" textlink="">
      <xdr:nvSpPr>
        <xdr:cNvPr id="373" name="円/楕円 372"/>
        <xdr:cNvSpPr/>
      </xdr:nvSpPr>
      <xdr:spPr>
        <a:xfrm>
          <a:off x="8699500" y="962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112785</xdr:rowOff>
    </xdr:from>
    <xdr:ext cx="534377" cy="259045"/>
    <xdr:sp macro="" textlink="">
      <xdr:nvSpPr>
        <xdr:cNvPr id="374" name="テキスト ボックス 373"/>
        <xdr:cNvSpPr txBox="1"/>
      </xdr:nvSpPr>
      <xdr:spPr>
        <a:xfrm>
          <a:off x="8483111" y="971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92297</xdr:rowOff>
    </xdr:from>
    <xdr:to>
      <xdr:col>11</xdr:col>
      <xdr:colOff>358775</xdr:colOff>
      <xdr:row>57</xdr:row>
      <xdr:rowOff>22447</xdr:rowOff>
    </xdr:to>
    <xdr:sp macro="" textlink="">
      <xdr:nvSpPr>
        <xdr:cNvPr id="375" name="円/楕円 374"/>
        <xdr:cNvSpPr/>
      </xdr:nvSpPr>
      <xdr:spPr>
        <a:xfrm>
          <a:off x="7810500" y="96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13574</xdr:rowOff>
    </xdr:from>
    <xdr:ext cx="534377" cy="259045"/>
    <xdr:sp macro="" textlink="">
      <xdr:nvSpPr>
        <xdr:cNvPr id="376" name="テキスト ボックス 375"/>
        <xdr:cNvSpPr txBox="1"/>
      </xdr:nvSpPr>
      <xdr:spPr>
        <a:xfrm>
          <a:off x="7594111" y="97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164371</xdr:rowOff>
    </xdr:from>
    <xdr:to>
      <xdr:col>10</xdr:col>
      <xdr:colOff>155575</xdr:colOff>
      <xdr:row>55</xdr:row>
      <xdr:rowOff>94521</xdr:rowOff>
    </xdr:to>
    <xdr:sp macro="" textlink="">
      <xdr:nvSpPr>
        <xdr:cNvPr id="377" name="円/楕円 376"/>
        <xdr:cNvSpPr/>
      </xdr:nvSpPr>
      <xdr:spPr>
        <a:xfrm>
          <a:off x="6921500" y="94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111048</xdr:rowOff>
    </xdr:from>
    <xdr:ext cx="534377" cy="259045"/>
    <xdr:sp macro="" textlink="">
      <xdr:nvSpPr>
        <xdr:cNvPr id="378" name="テキスト ボックス 377"/>
        <xdr:cNvSpPr txBox="1"/>
      </xdr:nvSpPr>
      <xdr:spPr>
        <a:xfrm>
          <a:off x="6705111" y="919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83970</xdr:rowOff>
    </xdr:from>
    <xdr:to>
      <xdr:col>15</xdr:col>
      <xdr:colOff>180975</xdr:colOff>
      <xdr:row>76</xdr:row>
      <xdr:rowOff>143439</xdr:rowOff>
    </xdr:to>
    <xdr:cxnSp macro="">
      <xdr:nvCxnSpPr>
        <xdr:cNvPr id="409" name="直線コネクタ 408"/>
        <xdr:cNvCxnSpPr/>
      </xdr:nvCxnSpPr>
      <xdr:spPr>
        <a:xfrm flipV="1">
          <a:off x="9639300" y="13114170"/>
          <a:ext cx="8382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51801</xdr:rowOff>
    </xdr:from>
    <xdr:to>
      <xdr:col>14</xdr:col>
      <xdr:colOff>79375</xdr:colOff>
      <xdr:row>77</xdr:row>
      <xdr:rowOff>153401</xdr:rowOff>
    </xdr:to>
    <xdr:sp macro="" textlink="">
      <xdr:nvSpPr>
        <xdr:cNvPr id="412" name="フローチャート : 判断 411"/>
        <xdr:cNvSpPr/>
      </xdr:nvSpPr>
      <xdr:spPr>
        <a:xfrm>
          <a:off x="9588500" y="132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144528</xdr:rowOff>
    </xdr:from>
    <xdr:ext cx="534377" cy="259045"/>
    <xdr:sp macro="" textlink="">
      <xdr:nvSpPr>
        <xdr:cNvPr id="413" name="テキスト ボックス 412"/>
        <xdr:cNvSpPr txBox="1"/>
      </xdr:nvSpPr>
      <xdr:spPr>
        <a:xfrm>
          <a:off x="9372111" y="1334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33170</xdr:rowOff>
    </xdr:from>
    <xdr:to>
      <xdr:col>15</xdr:col>
      <xdr:colOff>231775</xdr:colOff>
      <xdr:row>76</xdr:row>
      <xdr:rowOff>134770</xdr:rowOff>
    </xdr:to>
    <xdr:sp macro="" textlink="">
      <xdr:nvSpPr>
        <xdr:cNvPr id="419" name="円/楕円 418"/>
        <xdr:cNvSpPr/>
      </xdr:nvSpPr>
      <xdr:spPr>
        <a:xfrm>
          <a:off x="10426700" y="130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56048</xdr:rowOff>
    </xdr:from>
    <xdr:ext cx="534377" cy="259045"/>
    <xdr:sp macro="" textlink="">
      <xdr:nvSpPr>
        <xdr:cNvPr id="420" name="普通建設事業費 （ うち新規整備　）該当値テキスト"/>
        <xdr:cNvSpPr txBox="1"/>
      </xdr:nvSpPr>
      <xdr:spPr>
        <a:xfrm>
          <a:off x="10528300" y="1291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32,413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92639</xdr:rowOff>
    </xdr:from>
    <xdr:to>
      <xdr:col>14</xdr:col>
      <xdr:colOff>79375</xdr:colOff>
      <xdr:row>77</xdr:row>
      <xdr:rowOff>22789</xdr:rowOff>
    </xdr:to>
    <xdr:sp macro="" textlink="">
      <xdr:nvSpPr>
        <xdr:cNvPr id="421" name="円/楕円 420"/>
        <xdr:cNvSpPr/>
      </xdr:nvSpPr>
      <xdr:spPr>
        <a:xfrm>
          <a:off x="9588500" y="1312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39316</xdr:rowOff>
    </xdr:from>
    <xdr:ext cx="534377" cy="259045"/>
    <xdr:sp macro="" textlink="">
      <xdr:nvSpPr>
        <xdr:cNvPr id="422" name="テキスト ボックス 421"/>
        <xdr:cNvSpPr txBox="1"/>
      </xdr:nvSpPr>
      <xdr:spPr>
        <a:xfrm>
          <a:off x="9372111" y="128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123241</xdr:rowOff>
    </xdr:from>
    <xdr:to>
      <xdr:col>15</xdr:col>
      <xdr:colOff>180975</xdr:colOff>
      <xdr:row>95</xdr:row>
      <xdr:rowOff>96005</xdr:rowOff>
    </xdr:to>
    <xdr:cxnSp macro="">
      <xdr:nvCxnSpPr>
        <xdr:cNvPr id="453" name="直線コネクタ 452"/>
        <xdr:cNvCxnSpPr/>
      </xdr:nvCxnSpPr>
      <xdr:spPr>
        <a:xfrm flipV="1">
          <a:off x="9639300" y="16239541"/>
          <a:ext cx="838200" cy="14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6" name="フローチャート : 判断 455"/>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12774</xdr:rowOff>
    </xdr:from>
    <xdr:ext cx="534377" cy="259045"/>
    <xdr:sp macro="" textlink="">
      <xdr:nvSpPr>
        <xdr:cNvPr id="457" name="テキスト ボックス 456"/>
        <xdr:cNvSpPr txBox="1"/>
      </xdr:nvSpPr>
      <xdr:spPr>
        <a:xfrm>
          <a:off x="9372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72441</xdr:rowOff>
    </xdr:from>
    <xdr:to>
      <xdr:col>15</xdr:col>
      <xdr:colOff>231775</xdr:colOff>
      <xdr:row>95</xdr:row>
      <xdr:rowOff>2591</xdr:rowOff>
    </xdr:to>
    <xdr:sp macro="" textlink="">
      <xdr:nvSpPr>
        <xdr:cNvPr id="463" name="円/楕円 462"/>
        <xdr:cNvSpPr/>
      </xdr:nvSpPr>
      <xdr:spPr>
        <a:xfrm>
          <a:off x="10426700" y="161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95318</xdr:rowOff>
    </xdr:from>
    <xdr:ext cx="534377" cy="259045"/>
    <xdr:sp macro="" textlink="">
      <xdr:nvSpPr>
        <xdr:cNvPr id="464" name="普通建設事業費 （ うち更新整備　）該当値テキスト"/>
        <xdr:cNvSpPr txBox="1"/>
      </xdr:nvSpPr>
      <xdr:spPr>
        <a:xfrm>
          <a:off x="10528300" y="1604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51,008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45205</xdr:rowOff>
    </xdr:from>
    <xdr:to>
      <xdr:col>14</xdr:col>
      <xdr:colOff>79375</xdr:colOff>
      <xdr:row>95</xdr:row>
      <xdr:rowOff>146805</xdr:rowOff>
    </xdr:to>
    <xdr:sp macro="" textlink="">
      <xdr:nvSpPr>
        <xdr:cNvPr id="465" name="円/楕円 464"/>
        <xdr:cNvSpPr/>
      </xdr:nvSpPr>
      <xdr:spPr>
        <a:xfrm>
          <a:off x="9588500" y="163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163332</xdr:rowOff>
    </xdr:from>
    <xdr:ext cx="534377" cy="259045"/>
    <xdr:sp macro="" textlink="">
      <xdr:nvSpPr>
        <xdr:cNvPr id="466" name="テキスト ボックス 465"/>
        <xdr:cNvSpPr txBox="1"/>
      </xdr:nvSpPr>
      <xdr:spPr>
        <a:xfrm>
          <a:off x="9372111" y="1610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35725</xdr:rowOff>
    </xdr:from>
    <xdr:to>
      <xdr:col>23</xdr:col>
      <xdr:colOff>517525</xdr:colOff>
      <xdr:row>39</xdr:row>
      <xdr:rowOff>38544</xdr:rowOff>
    </xdr:to>
    <xdr:cxnSp macro="">
      <xdr:nvCxnSpPr>
        <xdr:cNvPr id="495" name="直線コネクタ 494"/>
        <xdr:cNvCxnSpPr/>
      </xdr:nvCxnSpPr>
      <xdr:spPr>
        <a:xfrm flipV="1">
          <a:off x="15481300" y="6722275"/>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38544</xdr:rowOff>
    </xdr:from>
    <xdr:to>
      <xdr:col>22</xdr:col>
      <xdr:colOff>365125</xdr:colOff>
      <xdr:row>39</xdr:row>
      <xdr:rowOff>39612</xdr:rowOff>
    </xdr:to>
    <xdr:cxnSp macro="">
      <xdr:nvCxnSpPr>
        <xdr:cNvPr id="498" name="直線コネクタ 497"/>
        <xdr:cNvCxnSpPr/>
      </xdr:nvCxnSpPr>
      <xdr:spPr>
        <a:xfrm flipV="1">
          <a:off x="14592300" y="6725094"/>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157137</xdr:rowOff>
    </xdr:from>
    <xdr:to>
      <xdr:col>22</xdr:col>
      <xdr:colOff>415925</xdr:colOff>
      <xdr:row>39</xdr:row>
      <xdr:rowOff>87287</xdr:rowOff>
    </xdr:to>
    <xdr:sp macro="" textlink="">
      <xdr:nvSpPr>
        <xdr:cNvPr id="499" name="フローチャート : 判断 498"/>
        <xdr:cNvSpPr/>
      </xdr:nvSpPr>
      <xdr:spPr>
        <a:xfrm>
          <a:off x="15430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103814</xdr:rowOff>
    </xdr:from>
    <xdr:ext cx="378565" cy="259045"/>
    <xdr:sp macro="" textlink="">
      <xdr:nvSpPr>
        <xdr:cNvPr id="500" name="テキスト ボックス 499"/>
        <xdr:cNvSpPr txBox="1"/>
      </xdr:nvSpPr>
      <xdr:spPr>
        <a:xfrm>
          <a:off x="15292017" y="644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33248</xdr:rowOff>
    </xdr:from>
    <xdr:to>
      <xdr:col>21</xdr:col>
      <xdr:colOff>161925</xdr:colOff>
      <xdr:row>39</xdr:row>
      <xdr:rowOff>39612</xdr:rowOff>
    </xdr:to>
    <xdr:cxnSp macro="">
      <xdr:nvCxnSpPr>
        <xdr:cNvPr id="501" name="直線コネクタ 500"/>
        <xdr:cNvCxnSpPr/>
      </xdr:nvCxnSpPr>
      <xdr:spPr>
        <a:xfrm>
          <a:off x="13703300" y="6719798"/>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150926</xdr:rowOff>
    </xdr:from>
    <xdr:to>
      <xdr:col>21</xdr:col>
      <xdr:colOff>212725</xdr:colOff>
      <xdr:row>39</xdr:row>
      <xdr:rowOff>81076</xdr:rowOff>
    </xdr:to>
    <xdr:sp macro="" textlink="">
      <xdr:nvSpPr>
        <xdr:cNvPr id="502" name="フローチャート : 判断 501"/>
        <xdr:cNvSpPr/>
      </xdr:nvSpPr>
      <xdr:spPr>
        <a:xfrm>
          <a:off x="14541500" y="66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97604</xdr:rowOff>
    </xdr:from>
    <xdr:ext cx="378565" cy="259045"/>
    <xdr:sp macro="" textlink="">
      <xdr:nvSpPr>
        <xdr:cNvPr id="503" name="テキスト ボックス 502"/>
        <xdr:cNvSpPr txBox="1"/>
      </xdr:nvSpPr>
      <xdr:spPr>
        <a:xfrm>
          <a:off x="14403017" y="644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33248</xdr:rowOff>
    </xdr:from>
    <xdr:to>
      <xdr:col>19</xdr:col>
      <xdr:colOff>644525</xdr:colOff>
      <xdr:row>39</xdr:row>
      <xdr:rowOff>36716</xdr:rowOff>
    </xdr:to>
    <xdr:cxnSp macro="">
      <xdr:nvCxnSpPr>
        <xdr:cNvPr id="504" name="直線コネクタ 503"/>
        <xdr:cNvCxnSpPr/>
      </xdr:nvCxnSpPr>
      <xdr:spPr>
        <a:xfrm flipV="1">
          <a:off x="12814300" y="6719798"/>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135610</xdr:rowOff>
    </xdr:from>
    <xdr:to>
      <xdr:col>20</xdr:col>
      <xdr:colOff>9525</xdr:colOff>
      <xdr:row>39</xdr:row>
      <xdr:rowOff>65760</xdr:rowOff>
    </xdr:to>
    <xdr:sp macro="" textlink="">
      <xdr:nvSpPr>
        <xdr:cNvPr id="505" name="フローチャート : 判断 504"/>
        <xdr:cNvSpPr/>
      </xdr:nvSpPr>
      <xdr:spPr>
        <a:xfrm>
          <a:off x="13652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82288</xdr:rowOff>
    </xdr:from>
    <xdr:ext cx="378565" cy="259045"/>
    <xdr:sp macro="" textlink="">
      <xdr:nvSpPr>
        <xdr:cNvPr id="506" name="テキスト ボックス 505"/>
        <xdr:cNvSpPr txBox="1"/>
      </xdr:nvSpPr>
      <xdr:spPr>
        <a:xfrm>
          <a:off x="13514017" y="64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127457</xdr:rowOff>
    </xdr:from>
    <xdr:to>
      <xdr:col>18</xdr:col>
      <xdr:colOff>492125</xdr:colOff>
      <xdr:row>39</xdr:row>
      <xdr:rowOff>57607</xdr:rowOff>
    </xdr:to>
    <xdr:sp macro="" textlink="">
      <xdr:nvSpPr>
        <xdr:cNvPr id="507" name="フローチャート : 判断 506"/>
        <xdr:cNvSpPr/>
      </xdr:nvSpPr>
      <xdr:spPr>
        <a:xfrm>
          <a:off x="12763500" y="66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74134</xdr:rowOff>
    </xdr:from>
    <xdr:ext cx="378565" cy="259045"/>
    <xdr:sp macro="" textlink="">
      <xdr:nvSpPr>
        <xdr:cNvPr id="508" name="テキスト ボックス 507"/>
        <xdr:cNvSpPr txBox="1"/>
      </xdr:nvSpPr>
      <xdr:spPr>
        <a:xfrm>
          <a:off x="12625017" y="6417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156375</xdr:rowOff>
    </xdr:from>
    <xdr:to>
      <xdr:col>23</xdr:col>
      <xdr:colOff>568325</xdr:colOff>
      <xdr:row>39</xdr:row>
      <xdr:rowOff>86525</xdr:rowOff>
    </xdr:to>
    <xdr:sp macro="" textlink="">
      <xdr:nvSpPr>
        <xdr:cNvPr id="514" name="円/楕円 513"/>
        <xdr:cNvSpPr/>
      </xdr:nvSpPr>
      <xdr:spPr>
        <a:xfrm>
          <a:off x="16268700" y="66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78565" cy="259045"/>
    <xdr:sp macro="" textlink="">
      <xdr:nvSpPr>
        <xdr:cNvPr id="515" name="災害復旧事業費該当値テキスト"/>
        <xdr:cNvSpPr txBox="1"/>
      </xdr:nvSpPr>
      <xdr:spPr>
        <a:xfrm>
          <a:off x="16370300" y="660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159194</xdr:rowOff>
    </xdr:from>
    <xdr:to>
      <xdr:col>22</xdr:col>
      <xdr:colOff>415925</xdr:colOff>
      <xdr:row>39</xdr:row>
      <xdr:rowOff>89344</xdr:rowOff>
    </xdr:to>
    <xdr:sp macro="" textlink="">
      <xdr:nvSpPr>
        <xdr:cNvPr id="516" name="円/楕円 515"/>
        <xdr:cNvSpPr/>
      </xdr:nvSpPr>
      <xdr:spPr>
        <a:xfrm>
          <a:off x="15430500" y="6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80471</xdr:rowOff>
    </xdr:from>
    <xdr:ext cx="378565" cy="259045"/>
    <xdr:sp macro="" textlink="">
      <xdr:nvSpPr>
        <xdr:cNvPr id="517" name="テキスト ボックス 516"/>
        <xdr:cNvSpPr txBox="1"/>
      </xdr:nvSpPr>
      <xdr:spPr>
        <a:xfrm>
          <a:off x="15292017" y="6767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160262</xdr:rowOff>
    </xdr:from>
    <xdr:to>
      <xdr:col>21</xdr:col>
      <xdr:colOff>212725</xdr:colOff>
      <xdr:row>39</xdr:row>
      <xdr:rowOff>90412</xdr:rowOff>
    </xdr:to>
    <xdr:sp macro="" textlink="">
      <xdr:nvSpPr>
        <xdr:cNvPr id="518" name="円/楕円 517"/>
        <xdr:cNvSpPr/>
      </xdr:nvSpPr>
      <xdr:spPr>
        <a:xfrm>
          <a:off x="14541500" y="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81539</xdr:rowOff>
    </xdr:from>
    <xdr:ext cx="378565" cy="259045"/>
    <xdr:sp macro="" textlink="">
      <xdr:nvSpPr>
        <xdr:cNvPr id="519" name="テキスト ボックス 518"/>
        <xdr:cNvSpPr txBox="1"/>
      </xdr:nvSpPr>
      <xdr:spPr>
        <a:xfrm>
          <a:off x="14403017" y="676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153898</xdr:rowOff>
    </xdr:from>
    <xdr:to>
      <xdr:col>20</xdr:col>
      <xdr:colOff>9525</xdr:colOff>
      <xdr:row>39</xdr:row>
      <xdr:rowOff>84048</xdr:rowOff>
    </xdr:to>
    <xdr:sp macro="" textlink="">
      <xdr:nvSpPr>
        <xdr:cNvPr id="520" name="円/楕円 519"/>
        <xdr:cNvSpPr/>
      </xdr:nvSpPr>
      <xdr:spPr>
        <a:xfrm>
          <a:off x="13652500" y="66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75175</xdr:rowOff>
    </xdr:from>
    <xdr:ext cx="378565" cy="259045"/>
    <xdr:sp macro="" textlink="">
      <xdr:nvSpPr>
        <xdr:cNvPr id="521" name="テキスト ボックス 520"/>
        <xdr:cNvSpPr txBox="1"/>
      </xdr:nvSpPr>
      <xdr:spPr>
        <a:xfrm>
          <a:off x="13514017" y="6761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157366</xdr:rowOff>
    </xdr:from>
    <xdr:to>
      <xdr:col>18</xdr:col>
      <xdr:colOff>492125</xdr:colOff>
      <xdr:row>39</xdr:row>
      <xdr:rowOff>87516</xdr:rowOff>
    </xdr:to>
    <xdr:sp macro="" textlink="">
      <xdr:nvSpPr>
        <xdr:cNvPr id="522" name="円/楕円 521"/>
        <xdr:cNvSpPr/>
      </xdr:nvSpPr>
      <xdr:spPr>
        <a:xfrm>
          <a:off x="12763500" y="66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78643</xdr:rowOff>
    </xdr:from>
    <xdr:ext cx="378565" cy="259045"/>
    <xdr:sp macro="" textlink="">
      <xdr:nvSpPr>
        <xdr:cNvPr id="523" name="テキスト ボックス 522"/>
        <xdr:cNvSpPr txBox="1"/>
      </xdr:nvSpPr>
      <xdr:spPr>
        <a:xfrm>
          <a:off x="12625017" y="676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167148</xdr:rowOff>
    </xdr:from>
    <xdr:to>
      <xdr:col>23</xdr:col>
      <xdr:colOff>517525</xdr:colOff>
      <xdr:row>77</xdr:row>
      <xdr:rowOff>17284</xdr:rowOff>
    </xdr:to>
    <xdr:cxnSp macro="">
      <xdr:nvCxnSpPr>
        <xdr:cNvPr id="603" name="直線コネクタ 602"/>
        <xdr:cNvCxnSpPr/>
      </xdr:nvCxnSpPr>
      <xdr:spPr>
        <a:xfrm>
          <a:off x="15481300" y="13197348"/>
          <a:ext cx="8382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167148</xdr:rowOff>
    </xdr:from>
    <xdr:to>
      <xdr:col>22</xdr:col>
      <xdr:colOff>365125</xdr:colOff>
      <xdr:row>77</xdr:row>
      <xdr:rowOff>7765</xdr:rowOff>
    </xdr:to>
    <xdr:cxnSp macro="">
      <xdr:nvCxnSpPr>
        <xdr:cNvPr id="606" name="直線コネクタ 605"/>
        <xdr:cNvCxnSpPr/>
      </xdr:nvCxnSpPr>
      <xdr:spPr>
        <a:xfrm flipV="1">
          <a:off x="14592300" y="13197348"/>
          <a:ext cx="8890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32926</xdr:rowOff>
    </xdr:from>
    <xdr:to>
      <xdr:col>22</xdr:col>
      <xdr:colOff>415925</xdr:colOff>
      <xdr:row>75</xdr:row>
      <xdr:rowOff>134526</xdr:rowOff>
    </xdr:to>
    <xdr:sp macro="" textlink="">
      <xdr:nvSpPr>
        <xdr:cNvPr id="607" name="フローチャート : 判断 606"/>
        <xdr:cNvSpPr/>
      </xdr:nvSpPr>
      <xdr:spPr>
        <a:xfrm>
          <a:off x="15430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151053</xdr:rowOff>
    </xdr:from>
    <xdr:ext cx="534377" cy="259045"/>
    <xdr:sp macro="" textlink="">
      <xdr:nvSpPr>
        <xdr:cNvPr id="608" name="テキスト ボックス 607"/>
        <xdr:cNvSpPr txBox="1"/>
      </xdr:nvSpPr>
      <xdr:spPr>
        <a:xfrm>
          <a:off x="15214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168782</xdr:rowOff>
    </xdr:from>
    <xdr:to>
      <xdr:col>21</xdr:col>
      <xdr:colOff>161925</xdr:colOff>
      <xdr:row>77</xdr:row>
      <xdr:rowOff>7765</xdr:rowOff>
    </xdr:to>
    <xdr:cxnSp macro="">
      <xdr:nvCxnSpPr>
        <xdr:cNvPr id="609" name="直線コネクタ 608"/>
        <xdr:cNvCxnSpPr/>
      </xdr:nvCxnSpPr>
      <xdr:spPr>
        <a:xfrm>
          <a:off x="13703300" y="13198982"/>
          <a:ext cx="889000" cy="1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32191</xdr:rowOff>
    </xdr:from>
    <xdr:to>
      <xdr:col>21</xdr:col>
      <xdr:colOff>212725</xdr:colOff>
      <xdr:row>75</xdr:row>
      <xdr:rowOff>133791</xdr:rowOff>
    </xdr:to>
    <xdr:sp macro="" textlink="">
      <xdr:nvSpPr>
        <xdr:cNvPr id="610" name="フローチャート : 判断 609"/>
        <xdr:cNvSpPr/>
      </xdr:nvSpPr>
      <xdr:spPr>
        <a:xfrm>
          <a:off x="14541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150318</xdr:rowOff>
    </xdr:from>
    <xdr:ext cx="534377" cy="259045"/>
    <xdr:sp macro="" textlink="">
      <xdr:nvSpPr>
        <xdr:cNvPr id="611" name="テキスト ボックス 610"/>
        <xdr:cNvSpPr txBox="1"/>
      </xdr:nvSpPr>
      <xdr:spPr>
        <a:xfrm>
          <a:off x="14325111" y="126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168782</xdr:rowOff>
    </xdr:from>
    <xdr:to>
      <xdr:col>19</xdr:col>
      <xdr:colOff>644525</xdr:colOff>
      <xdr:row>77</xdr:row>
      <xdr:rowOff>957</xdr:rowOff>
    </xdr:to>
    <xdr:cxnSp macro="">
      <xdr:nvCxnSpPr>
        <xdr:cNvPr id="612" name="直線コネクタ 611"/>
        <xdr:cNvCxnSpPr/>
      </xdr:nvCxnSpPr>
      <xdr:spPr>
        <a:xfrm flipV="1">
          <a:off x="12814300" y="13198982"/>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10310</xdr:rowOff>
    </xdr:from>
    <xdr:to>
      <xdr:col>20</xdr:col>
      <xdr:colOff>9525</xdr:colOff>
      <xdr:row>75</xdr:row>
      <xdr:rowOff>111910</xdr:rowOff>
    </xdr:to>
    <xdr:sp macro="" textlink="">
      <xdr:nvSpPr>
        <xdr:cNvPr id="613" name="フローチャート : 判断 612"/>
        <xdr:cNvSpPr/>
      </xdr:nvSpPr>
      <xdr:spPr>
        <a:xfrm>
          <a:off x="13652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128437</xdr:rowOff>
    </xdr:from>
    <xdr:ext cx="534377" cy="259045"/>
    <xdr:sp macro="" textlink="">
      <xdr:nvSpPr>
        <xdr:cNvPr id="614" name="テキスト ボックス 613"/>
        <xdr:cNvSpPr txBox="1"/>
      </xdr:nvSpPr>
      <xdr:spPr>
        <a:xfrm>
          <a:off x="13436111" y="12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4873</xdr:rowOff>
    </xdr:from>
    <xdr:to>
      <xdr:col>18</xdr:col>
      <xdr:colOff>492125</xdr:colOff>
      <xdr:row>75</xdr:row>
      <xdr:rowOff>106473</xdr:rowOff>
    </xdr:to>
    <xdr:sp macro="" textlink="">
      <xdr:nvSpPr>
        <xdr:cNvPr id="615" name="フローチャート : 判断 614"/>
        <xdr:cNvSpPr/>
      </xdr:nvSpPr>
      <xdr:spPr>
        <a:xfrm>
          <a:off x="12763500" y="128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123000</xdr:rowOff>
    </xdr:from>
    <xdr:ext cx="534377" cy="259045"/>
    <xdr:sp macro="" textlink="">
      <xdr:nvSpPr>
        <xdr:cNvPr id="616" name="テキスト ボックス 615"/>
        <xdr:cNvSpPr txBox="1"/>
      </xdr:nvSpPr>
      <xdr:spPr>
        <a:xfrm>
          <a:off x="12547111" y="1263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137934</xdr:rowOff>
    </xdr:from>
    <xdr:to>
      <xdr:col>23</xdr:col>
      <xdr:colOff>568325</xdr:colOff>
      <xdr:row>77</xdr:row>
      <xdr:rowOff>68084</xdr:rowOff>
    </xdr:to>
    <xdr:sp macro="" textlink="">
      <xdr:nvSpPr>
        <xdr:cNvPr id="622" name="円/楕円 621"/>
        <xdr:cNvSpPr/>
      </xdr:nvSpPr>
      <xdr:spPr>
        <a:xfrm>
          <a:off x="16268700" y="131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116361</xdr:rowOff>
    </xdr:from>
    <xdr:ext cx="534377" cy="259045"/>
    <xdr:sp macro="" textlink="">
      <xdr:nvSpPr>
        <xdr:cNvPr id="623" name="公債費該当値テキスト"/>
        <xdr:cNvSpPr txBox="1"/>
      </xdr:nvSpPr>
      <xdr:spPr>
        <a:xfrm>
          <a:off x="16370300" y="1314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25,997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116348</xdr:rowOff>
    </xdr:from>
    <xdr:to>
      <xdr:col>22</xdr:col>
      <xdr:colOff>415925</xdr:colOff>
      <xdr:row>77</xdr:row>
      <xdr:rowOff>46498</xdr:rowOff>
    </xdr:to>
    <xdr:sp macro="" textlink="">
      <xdr:nvSpPr>
        <xdr:cNvPr id="624" name="円/楕円 623"/>
        <xdr:cNvSpPr/>
      </xdr:nvSpPr>
      <xdr:spPr>
        <a:xfrm>
          <a:off x="15430500" y="131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37625</xdr:rowOff>
    </xdr:from>
    <xdr:ext cx="534377" cy="259045"/>
    <xdr:sp macro="" textlink="">
      <xdr:nvSpPr>
        <xdr:cNvPr id="625" name="テキスト ボックス 624"/>
        <xdr:cNvSpPr txBox="1"/>
      </xdr:nvSpPr>
      <xdr:spPr>
        <a:xfrm>
          <a:off x="15214111" y="1323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128415</xdr:rowOff>
    </xdr:from>
    <xdr:to>
      <xdr:col>21</xdr:col>
      <xdr:colOff>212725</xdr:colOff>
      <xdr:row>77</xdr:row>
      <xdr:rowOff>58565</xdr:rowOff>
    </xdr:to>
    <xdr:sp macro="" textlink="">
      <xdr:nvSpPr>
        <xdr:cNvPr id="626" name="円/楕円 625"/>
        <xdr:cNvSpPr/>
      </xdr:nvSpPr>
      <xdr:spPr>
        <a:xfrm>
          <a:off x="14541500" y="131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49692</xdr:rowOff>
    </xdr:from>
    <xdr:ext cx="534377" cy="259045"/>
    <xdr:sp macro="" textlink="">
      <xdr:nvSpPr>
        <xdr:cNvPr id="627" name="テキスト ボックス 626"/>
        <xdr:cNvSpPr txBox="1"/>
      </xdr:nvSpPr>
      <xdr:spPr>
        <a:xfrm>
          <a:off x="14325111" y="1325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117982</xdr:rowOff>
    </xdr:from>
    <xdr:to>
      <xdr:col>20</xdr:col>
      <xdr:colOff>9525</xdr:colOff>
      <xdr:row>77</xdr:row>
      <xdr:rowOff>48132</xdr:rowOff>
    </xdr:to>
    <xdr:sp macro="" textlink="">
      <xdr:nvSpPr>
        <xdr:cNvPr id="628" name="円/楕円 627"/>
        <xdr:cNvSpPr/>
      </xdr:nvSpPr>
      <xdr:spPr>
        <a:xfrm>
          <a:off x="13652500" y="131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39259</xdr:rowOff>
    </xdr:from>
    <xdr:ext cx="534377" cy="259045"/>
    <xdr:sp macro="" textlink="">
      <xdr:nvSpPr>
        <xdr:cNvPr id="629" name="テキスト ボックス 628"/>
        <xdr:cNvSpPr txBox="1"/>
      </xdr:nvSpPr>
      <xdr:spPr>
        <a:xfrm>
          <a:off x="13436111" y="1324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121607</xdr:rowOff>
    </xdr:from>
    <xdr:to>
      <xdr:col>18</xdr:col>
      <xdr:colOff>492125</xdr:colOff>
      <xdr:row>77</xdr:row>
      <xdr:rowOff>51757</xdr:rowOff>
    </xdr:to>
    <xdr:sp macro="" textlink="">
      <xdr:nvSpPr>
        <xdr:cNvPr id="630" name="円/楕円 629"/>
        <xdr:cNvSpPr/>
      </xdr:nvSpPr>
      <xdr:spPr>
        <a:xfrm>
          <a:off x="12763500" y="131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42884</xdr:rowOff>
    </xdr:from>
    <xdr:ext cx="534377" cy="259045"/>
    <xdr:sp macro="" textlink="">
      <xdr:nvSpPr>
        <xdr:cNvPr id="631" name="テキスト ボックス 630"/>
        <xdr:cNvSpPr txBox="1"/>
      </xdr:nvSpPr>
      <xdr:spPr>
        <a:xfrm>
          <a:off x="12547111" y="1324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119107</xdr:rowOff>
    </xdr:from>
    <xdr:to>
      <xdr:col>23</xdr:col>
      <xdr:colOff>517525</xdr:colOff>
      <xdr:row>97</xdr:row>
      <xdr:rowOff>142233</xdr:rowOff>
    </xdr:to>
    <xdr:cxnSp macro="">
      <xdr:nvCxnSpPr>
        <xdr:cNvPr id="660" name="直線コネクタ 659"/>
        <xdr:cNvCxnSpPr/>
      </xdr:nvCxnSpPr>
      <xdr:spPr>
        <a:xfrm flipV="1">
          <a:off x="15481300" y="16749757"/>
          <a:ext cx="8382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163531</xdr:rowOff>
    </xdr:from>
    <xdr:to>
      <xdr:col>22</xdr:col>
      <xdr:colOff>365125</xdr:colOff>
      <xdr:row>97</xdr:row>
      <xdr:rowOff>142233</xdr:rowOff>
    </xdr:to>
    <xdr:cxnSp macro="">
      <xdr:nvCxnSpPr>
        <xdr:cNvPr id="663" name="直線コネクタ 662"/>
        <xdr:cNvCxnSpPr/>
      </xdr:nvCxnSpPr>
      <xdr:spPr>
        <a:xfrm>
          <a:off x="14592300" y="16622731"/>
          <a:ext cx="889000" cy="15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144087</xdr:rowOff>
    </xdr:from>
    <xdr:to>
      <xdr:col>22</xdr:col>
      <xdr:colOff>415925</xdr:colOff>
      <xdr:row>98</xdr:row>
      <xdr:rowOff>74237</xdr:rowOff>
    </xdr:to>
    <xdr:sp macro="" textlink="">
      <xdr:nvSpPr>
        <xdr:cNvPr id="664" name="フローチャート : 判断 663"/>
        <xdr:cNvSpPr/>
      </xdr:nvSpPr>
      <xdr:spPr>
        <a:xfrm>
          <a:off x="15430500" y="1677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65364</xdr:rowOff>
    </xdr:from>
    <xdr:ext cx="534377" cy="259045"/>
    <xdr:sp macro="" textlink="">
      <xdr:nvSpPr>
        <xdr:cNvPr id="665" name="テキスト ボックス 664"/>
        <xdr:cNvSpPr txBox="1"/>
      </xdr:nvSpPr>
      <xdr:spPr>
        <a:xfrm>
          <a:off x="15214111" y="168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163531</xdr:rowOff>
    </xdr:from>
    <xdr:to>
      <xdr:col>21</xdr:col>
      <xdr:colOff>161925</xdr:colOff>
      <xdr:row>98</xdr:row>
      <xdr:rowOff>9913</xdr:rowOff>
    </xdr:to>
    <xdr:cxnSp macro="">
      <xdr:nvCxnSpPr>
        <xdr:cNvPr id="666" name="直線コネクタ 665"/>
        <xdr:cNvCxnSpPr/>
      </xdr:nvCxnSpPr>
      <xdr:spPr>
        <a:xfrm flipV="1">
          <a:off x="13703300" y="16622731"/>
          <a:ext cx="889000" cy="1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95549</xdr:rowOff>
    </xdr:from>
    <xdr:to>
      <xdr:col>21</xdr:col>
      <xdr:colOff>212725</xdr:colOff>
      <xdr:row>98</xdr:row>
      <xdr:rowOff>25699</xdr:rowOff>
    </xdr:to>
    <xdr:sp macro="" textlink="">
      <xdr:nvSpPr>
        <xdr:cNvPr id="667" name="フローチャート : 判断 666"/>
        <xdr:cNvSpPr/>
      </xdr:nvSpPr>
      <xdr:spPr>
        <a:xfrm>
          <a:off x="14541500" y="167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16826</xdr:rowOff>
    </xdr:from>
    <xdr:ext cx="534377" cy="259045"/>
    <xdr:sp macro="" textlink="">
      <xdr:nvSpPr>
        <xdr:cNvPr id="668" name="テキスト ボックス 667"/>
        <xdr:cNvSpPr txBox="1"/>
      </xdr:nvSpPr>
      <xdr:spPr>
        <a:xfrm>
          <a:off x="14325111" y="1681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66587</xdr:rowOff>
    </xdr:from>
    <xdr:to>
      <xdr:col>19</xdr:col>
      <xdr:colOff>644525</xdr:colOff>
      <xdr:row>98</xdr:row>
      <xdr:rowOff>9913</xdr:rowOff>
    </xdr:to>
    <xdr:cxnSp macro="">
      <xdr:nvCxnSpPr>
        <xdr:cNvPr id="669" name="直線コネクタ 668"/>
        <xdr:cNvCxnSpPr/>
      </xdr:nvCxnSpPr>
      <xdr:spPr>
        <a:xfrm>
          <a:off x="12814300" y="16525787"/>
          <a:ext cx="889000" cy="28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102806</xdr:rowOff>
    </xdr:from>
    <xdr:to>
      <xdr:col>20</xdr:col>
      <xdr:colOff>9525</xdr:colOff>
      <xdr:row>98</xdr:row>
      <xdr:rowOff>32956</xdr:rowOff>
    </xdr:to>
    <xdr:sp macro="" textlink="">
      <xdr:nvSpPr>
        <xdr:cNvPr id="670" name="フローチャート : 判断 669"/>
        <xdr:cNvSpPr/>
      </xdr:nvSpPr>
      <xdr:spPr>
        <a:xfrm>
          <a:off x="13652500" y="1673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49483</xdr:rowOff>
    </xdr:from>
    <xdr:ext cx="534377" cy="259045"/>
    <xdr:sp macro="" textlink="">
      <xdr:nvSpPr>
        <xdr:cNvPr id="671" name="テキスト ボックス 670"/>
        <xdr:cNvSpPr txBox="1"/>
      </xdr:nvSpPr>
      <xdr:spPr>
        <a:xfrm>
          <a:off x="13436111" y="165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95968</xdr:rowOff>
    </xdr:from>
    <xdr:to>
      <xdr:col>18</xdr:col>
      <xdr:colOff>492125</xdr:colOff>
      <xdr:row>98</xdr:row>
      <xdr:rowOff>26118</xdr:rowOff>
    </xdr:to>
    <xdr:sp macro="" textlink="">
      <xdr:nvSpPr>
        <xdr:cNvPr id="672" name="フローチャート : 判断 671"/>
        <xdr:cNvSpPr/>
      </xdr:nvSpPr>
      <xdr:spPr>
        <a:xfrm>
          <a:off x="12763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17245</xdr:rowOff>
    </xdr:from>
    <xdr:ext cx="534377" cy="259045"/>
    <xdr:sp macro="" textlink="">
      <xdr:nvSpPr>
        <xdr:cNvPr id="673" name="テキスト ボックス 672"/>
        <xdr:cNvSpPr txBox="1"/>
      </xdr:nvSpPr>
      <xdr:spPr>
        <a:xfrm>
          <a:off x="12547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68307</xdr:rowOff>
    </xdr:from>
    <xdr:to>
      <xdr:col>23</xdr:col>
      <xdr:colOff>568325</xdr:colOff>
      <xdr:row>97</xdr:row>
      <xdr:rowOff>169907</xdr:rowOff>
    </xdr:to>
    <xdr:sp macro="" textlink="">
      <xdr:nvSpPr>
        <xdr:cNvPr id="679" name="円/楕円 678"/>
        <xdr:cNvSpPr/>
      </xdr:nvSpPr>
      <xdr:spPr>
        <a:xfrm>
          <a:off x="16268700" y="166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91184</xdr:rowOff>
    </xdr:from>
    <xdr:ext cx="534377" cy="259045"/>
    <xdr:sp macro="" textlink="">
      <xdr:nvSpPr>
        <xdr:cNvPr id="680" name="積立金該当値テキスト"/>
        <xdr:cNvSpPr txBox="1"/>
      </xdr:nvSpPr>
      <xdr:spPr>
        <a:xfrm>
          <a:off x="16370300" y="1655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91433</xdr:rowOff>
    </xdr:from>
    <xdr:to>
      <xdr:col>22</xdr:col>
      <xdr:colOff>415925</xdr:colOff>
      <xdr:row>98</xdr:row>
      <xdr:rowOff>21583</xdr:rowOff>
    </xdr:to>
    <xdr:sp macro="" textlink="">
      <xdr:nvSpPr>
        <xdr:cNvPr id="681" name="円/楕円 680"/>
        <xdr:cNvSpPr/>
      </xdr:nvSpPr>
      <xdr:spPr>
        <a:xfrm>
          <a:off x="15430500" y="1672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38110</xdr:rowOff>
    </xdr:from>
    <xdr:ext cx="534377" cy="259045"/>
    <xdr:sp macro="" textlink="">
      <xdr:nvSpPr>
        <xdr:cNvPr id="682" name="テキスト ボックス 681"/>
        <xdr:cNvSpPr txBox="1"/>
      </xdr:nvSpPr>
      <xdr:spPr>
        <a:xfrm>
          <a:off x="15214111" y="164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112731</xdr:rowOff>
    </xdr:from>
    <xdr:to>
      <xdr:col>21</xdr:col>
      <xdr:colOff>212725</xdr:colOff>
      <xdr:row>97</xdr:row>
      <xdr:rowOff>42881</xdr:rowOff>
    </xdr:to>
    <xdr:sp macro="" textlink="">
      <xdr:nvSpPr>
        <xdr:cNvPr id="683" name="円/楕円 682"/>
        <xdr:cNvSpPr/>
      </xdr:nvSpPr>
      <xdr:spPr>
        <a:xfrm>
          <a:off x="14541500" y="165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59408</xdr:rowOff>
    </xdr:from>
    <xdr:ext cx="534377" cy="259045"/>
    <xdr:sp macro="" textlink="">
      <xdr:nvSpPr>
        <xdr:cNvPr id="684" name="テキスト ボックス 683"/>
        <xdr:cNvSpPr txBox="1"/>
      </xdr:nvSpPr>
      <xdr:spPr>
        <a:xfrm>
          <a:off x="14325111" y="163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130563</xdr:rowOff>
    </xdr:from>
    <xdr:to>
      <xdr:col>20</xdr:col>
      <xdr:colOff>9525</xdr:colOff>
      <xdr:row>98</xdr:row>
      <xdr:rowOff>60713</xdr:rowOff>
    </xdr:to>
    <xdr:sp macro="" textlink="">
      <xdr:nvSpPr>
        <xdr:cNvPr id="685" name="円/楕円 684"/>
        <xdr:cNvSpPr/>
      </xdr:nvSpPr>
      <xdr:spPr>
        <a:xfrm>
          <a:off x="13652500" y="167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51840</xdr:rowOff>
    </xdr:from>
    <xdr:ext cx="534377" cy="259045"/>
    <xdr:sp macro="" textlink="">
      <xdr:nvSpPr>
        <xdr:cNvPr id="686" name="テキスト ボックス 685"/>
        <xdr:cNvSpPr txBox="1"/>
      </xdr:nvSpPr>
      <xdr:spPr>
        <a:xfrm>
          <a:off x="13436111" y="16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15787</xdr:rowOff>
    </xdr:from>
    <xdr:to>
      <xdr:col>18</xdr:col>
      <xdr:colOff>492125</xdr:colOff>
      <xdr:row>96</xdr:row>
      <xdr:rowOff>117387</xdr:rowOff>
    </xdr:to>
    <xdr:sp macro="" textlink="">
      <xdr:nvSpPr>
        <xdr:cNvPr id="687" name="円/楕円 686"/>
        <xdr:cNvSpPr/>
      </xdr:nvSpPr>
      <xdr:spPr>
        <a:xfrm>
          <a:off x="12763500" y="164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133914</xdr:rowOff>
    </xdr:from>
    <xdr:ext cx="534377" cy="259045"/>
    <xdr:sp macro="" textlink="">
      <xdr:nvSpPr>
        <xdr:cNvPr id="688" name="テキスト ボックス 687"/>
        <xdr:cNvSpPr txBox="1"/>
      </xdr:nvSpPr>
      <xdr:spPr>
        <a:xfrm>
          <a:off x="12547111" y="1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31000</xdr:rowOff>
    </xdr:from>
    <xdr:to>
      <xdr:col>32</xdr:col>
      <xdr:colOff>187325</xdr:colOff>
      <xdr:row>39</xdr:row>
      <xdr:rowOff>44450</xdr:rowOff>
    </xdr:to>
    <xdr:cxnSp macro="">
      <xdr:nvCxnSpPr>
        <xdr:cNvPr id="717" name="直線コネクタ 716"/>
        <xdr:cNvCxnSpPr/>
      </xdr:nvCxnSpPr>
      <xdr:spPr>
        <a:xfrm flipV="1">
          <a:off x="21323300" y="6717550"/>
          <a:ext cx="8382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20015</xdr:rowOff>
    </xdr:from>
    <xdr:to>
      <xdr:col>31</xdr:col>
      <xdr:colOff>85725</xdr:colOff>
      <xdr:row>38</xdr:row>
      <xdr:rowOff>121615</xdr:rowOff>
    </xdr:to>
    <xdr:sp macro="" textlink="">
      <xdr:nvSpPr>
        <xdr:cNvPr id="721" name="フローチャート : 判断 720"/>
        <xdr:cNvSpPr/>
      </xdr:nvSpPr>
      <xdr:spPr>
        <a:xfrm>
          <a:off x="21272500" y="65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138142</xdr:rowOff>
    </xdr:from>
    <xdr:ext cx="469744" cy="259045"/>
    <xdr:sp macro="" textlink="">
      <xdr:nvSpPr>
        <xdr:cNvPr id="722" name="テキスト ボックス 721"/>
        <xdr:cNvSpPr txBox="1"/>
      </xdr:nvSpPr>
      <xdr:spPr>
        <a:xfrm>
          <a:off x="21088427" y="63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10579</xdr:rowOff>
    </xdr:from>
    <xdr:to>
      <xdr:col>29</xdr:col>
      <xdr:colOff>517525</xdr:colOff>
      <xdr:row>39</xdr:row>
      <xdr:rowOff>44450</xdr:rowOff>
    </xdr:to>
    <xdr:cxnSp macro="">
      <xdr:nvCxnSpPr>
        <xdr:cNvPr id="723" name="直線コネクタ 722"/>
        <xdr:cNvCxnSpPr/>
      </xdr:nvCxnSpPr>
      <xdr:spPr>
        <a:xfrm>
          <a:off x="19545300" y="6697129"/>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34836</xdr:rowOff>
    </xdr:from>
    <xdr:to>
      <xdr:col>29</xdr:col>
      <xdr:colOff>568325</xdr:colOff>
      <xdr:row>38</xdr:row>
      <xdr:rowOff>136436</xdr:rowOff>
    </xdr:to>
    <xdr:sp macro="" textlink="">
      <xdr:nvSpPr>
        <xdr:cNvPr id="724" name="フローチャート : 判断 723"/>
        <xdr:cNvSpPr/>
      </xdr:nvSpPr>
      <xdr:spPr>
        <a:xfrm>
          <a:off x="20383500" y="65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152963</xdr:rowOff>
    </xdr:from>
    <xdr:ext cx="469744" cy="259045"/>
    <xdr:sp macro="" textlink="">
      <xdr:nvSpPr>
        <xdr:cNvPr id="725" name="テキスト ボックス 724"/>
        <xdr:cNvSpPr txBox="1"/>
      </xdr:nvSpPr>
      <xdr:spPr>
        <a:xfrm>
          <a:off x="20199427" y="632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10579</xdr:rowOff>
    </xdr:from>
    <xdr:to>
      <xdr:col>28</xdr:col>
      <xdr:colOff>314325</xdr:colOff>
      <xdr:row>39</xdr:row>
      <xdr:rowOff>44450</xdr:rowOff>
    </xdr:to>
    <xdr:cxnSp macro="">
      <xdr:nvCxnSpPr>
        <xdr:cNvPr id="726" name="直線コネクタ 725"/>
        <xdr:cNvCxnSpPr/>
      </xdr:nvCxnSpPr>
      <xdr:spPr>
        <a:xfrm flipV="1">
          <a:off x="18656300" y="6697129"/>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48971</xdr:rowOff>
    </xdr:from>
    <xdr:to>
      <xdr:col>28</xdr:col>
      <xdr:colOff>365125</xdr:colOff>
      <xdr:row>38</xdr:row>
      <xdr:rowOff>150571</xdr:rowOff>
    </xdr:to>
    <xdr:sp macro="" textlink="">
      <xdr:nvSpPr>
        <xdr:cNvPr id="727" name="フローチャート : 判断 726"/>
        <xdr:cNvSpPr/>
      </xdr:nvSpPr>
      <xdr:spPr>
        <a:xfrm>
          <a:off x="19494500" y="656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167098</xdr:rowOff>
    </xdr:from>
    <xdr:ext cx="469744" cy="259045"/>
    <xdr:sp macro="" textlink="">
      <xdr:nvSpPr>
        <xdr:cNvPr id="728" name="テキスト ボックス 727"/>
        <xdr:cNvSpPr txBox="1"/>
      </xdr:nvSpPr>
      <xdr:spPr>
        <a:xfrm>
          <a:off x="19310427" y="633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52895</xdr:rowOff>
    </xdr:from>
    <xdr:to>
      <xdr:col>27</xdr:col>
      <xdr:colOff>161925</xdr:colOff>
      <xdr:row>38</xdr:row>
      <xdr:rowOff>154495</xdr:rowOff>
    </xdr:to>
    <xdr:sp macro="" textlink="">
      <xdr:nvSpPr>
        <xdr:cNvPr id="729" name="フローチャート : 判断 728"/>
        <xdr:cNvSpPr/>
      </xdr:nvSpPr>
      <xdr:spPr>
        <a:xfrm>
          <a:off x="18605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171023</xdr:rowOff>
    </xdr:from>
    <xdr:ext cx="469744" cy="259045"/>
    <xdr:sp macro="" textlink="">
      <xdr:nvSpPr>
        <xdr:cNvPr id="730" name="テキスト ボックス 729"/>
        <xdr:cNvSpPr txBox="1"/>
      </xdr:nvSpPr>
      <xdr:spPr>
        <a:xfrm>
          <a:off x="18421427" y="634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151650</xdr:rowOff>
    </xdr:from>
    <xdr:to>
      <xdr:col>32</xdr:col>
      <xdr:colOff>238125</xdr:colOff>
      <xdr:row>39</xdr:row>
      <xdr:rowOff>81800</xdr:rowOff>
    </xdr:to>
    <xdr:sp macro="" textlink="">
      <xdr:nvSpPr>
        <xdr:cNvPr id="736" name="円/楕円 735"/>
        <xdr:cNvSpPr/>
      </xdr:nvSpPr>
      <xdr:spPr>
        <a:xfrm>
          <a:off x="22110700" y="66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71289</xdr:rowOff>
    </xdr:from>
    <xdr:ext cx="378565" cy="259045"/>
    <xdr:sp macro="" textlink="">
      <xdr:nvSpPr>
        <xdr:cNvPr id="737" name="投資及び出資金該当値テキスト"/>
        <xdr:cNvSpPr txBox="1"/>
      </xdr:nvSpPr>
      <xdr:spPr>
        <a:xfrm>
          <a:off x="22212300" y="6586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131229</xdr:rowOff>
    </xdr:from>
    <xdr:to>
      <xdr:col>28</xdr:col>
      <xdr:colOff>365125</xdr:colOff>
      <xdr:row>39</xdr:row>
      <xdr:rowOff>61379</xdr:rowOff>
    </xdr:to>
    <xdr:sp macro="" textlink="">
      <xdr:nvSpPr>
        <xdr:cNvPr id="742" name="円/楕円 741"/>
        <xdr:cNvSpPr/>
      </xdr:nvSpPr>
      <xdr:spPr>
        <a:xfrm>
          <a:off x="19494500" y="66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52506</xdr:rowOff>
    </xdr:from>
    <xdr:ext cx="378565" cy="259045"/>
    <xdr:sp macro="" textlink="">
      <xdr:nvSpPr>
        <xdr:cNvPr id="743" name="テキスト ボックス 742"/>
        <xdr:cNvSpPr txBox="1"/>
      </xdr:nvSpPr>
      <xdr:spPr>
        <a:xfrm>
          <a:off x="19356017" y="6739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17673</xdr:rowOff>
    </xdr:from>
    <xdr:to>
      <xdr:col>32</xdr:col>
      <xdr:colOff>187325</xdr:colOff>
      <xdr:row>58</xdr:row>
      <xdr:rowOff>26315</xdr:rowOff>
    </xdr:to>
    <xdr:cxnSp macro="">
      <xdr:nvCxnSpPr>
        <xdr:cNvPr id="772" name="直線コネクタ 771"/>
        <xdr:cNvCxnSpPr/>
      </xdr:nvCxnSpPr>
      <xdr:spPr>
        <a:xfrm flipV="1">
          <a:off x="21323300" y="9961773"/>
          <a:ext cx="8382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151359</xdr:rowOff>
    </xdr:from>
    <xdr:to>
      <xdr:col>31</xdr:col>
      <xdr:colOff>34925</xdr:colOff>
      <xdr:row>58</xdr:row>
      <xdr:rowOff>26315</xdr:rowOff>
    </xdr:to>
    <xdr:cxnSp macro="">
      <xdr:nvCxnSpPr>
        <xdr:cNvPr id="775" name="直線コネクタ 774"/>
        <xdr:cNvCxnSpPr/>
      </xdr:nvCxnSpPr>
      <xdr:spPr>
        <a:xfrm>
          <a:off x="20434300" y="9924009"/>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33167</xdr:rowOff>
    </xdr:from>
    <xdr:to>
      <xdr:col>31</xdr:col>
      <xdr:colOff>85725</xdr:colOff>
      <xdr:row>57</xdr:row>
      <xdr:rowOff>134767</xdr:rowOff>
    </xdr:to>
    <xdr:sp macro="" textlink="">
      <xdr:nvSpPr>
        <xdr:cNvPr id="776" name="フローチャート : 判断 775"/>
        <xdr:cNvSpPr/>
      </xdr:nvSpPr>
      <xdr:spPr>
        <a:xfrm>
          <a:off x="21272500" y="980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151294</xdr:rowOff>
    </xdr:from>
    <xdr:ext cx="469744" cy="259045"/>
    <xdr:sp macro="" textlink="">
      <xdr:nvSpPr>
        <xdr:cNvPr id="777" name="テキスト ボックス 776"/>
        <xdr:cNvSpPr txBox="1"/>
      </xdr:nvSpPr>
      <xdr:spPr>
        <a:xfrm>
          <a:off x="21088427" y="958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140180</xdr:rowOff>
    </xdr:from>
    <xdr:to>
      <xdr:col>29</xdr:col>
      <xdr:colOff>517525</xdr:colOff>
      <xdr:row>57</xdr:row>
      <xdr:rowOff>151359</xdr:rowOff>
    </xdr:to>
    <xdr:cxnSp macro="">
      <xdr:nvCxnSpPr>
        <xdr:cNvPr id="778" name="直線コネクタ 777"/>
        <xdr:cNvCxnSpPr/>
      </xdr:nvCxnSpPr>
      <xdr:spPr>
        <a:xfrm>
          <a:off x="19545300" y="9912830"/>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20663</xdr:rowOff>
    </xdr:from>
    <xdr:to>
      <xdr:col>29</xdr:col>
      <xdr:colOff>568325</xdr:colOff>
      <xdr:row>57</xdr:row>
      <xdr:rowOff>122263</xdr:rowOff>
    </xdr:to>
    <xdr:sp macro="" textlink="">
      <xdr:nvSpPr>
        <xdr:cNvPr id="779" name="フローチャート : 判断 778"/>
        <xdr:cNvSpPr/>
      </xdr:nvSpPr>
      <xdr:spPr>
        <a:xfrm>
          <a:off x="20383500" y="97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138790</xdr:rowOff>
    </xdr:from>
    <xdr:ext cx="534377" cy="259045"/>
    <xdr:sp macro="" textlink="">
      <xdr:nvSpPr>
        <xdr:cNvPr id="780" name="テキスト ボックス 779"/>
        <xdr:cNvSpPr txBox="1"/>
      </xdr:nvSpPr>
      <xdr:spPr>
        <a:xfrm>
          <a:off x="20167111" y="95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133368</xdr:rowOff>
    </xdr:from>
    <xdr:to>
      <xdr:col>28</xdr:col>
      <xdr:colOff>314325</xdr:colOff>
      <xdr:row>57</xdr:row>
      <xdr:rowOff>140180</xdr:rowOff>
    </xdr:to>
    <xdr:cxnSp macro="">
      <xdr:nvCxnSpPr>
        <xdr:cNvPr id="781" name="直線コネクタ 780"/>
        <xdr:cNvCxnSpPr/>
      </xdr:nvCxnSpPr>
      <xdr:spPr>
        <a:xfrm>
          <a:off x="18656300" y="9906018"/>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12364</xdr:rowOff>
    </xdr:from>
    <xdr:to>
      <xdr:col>28</xdr:col>
      <xdr:colOff>365125</xdr:colOff>
      <xdr:row>57</xdr:row>
      <xdr:rowOff>113964</xdr:rowOff>
    </xdr:to>
    <xdr:sp macro="" textlink="">
      <xdr:nvSpPr>
        <xdr:cNvPr id="782" name="フローチャート : 判断 781"/>
        <xdr:cNvSpPr/>
      </xdr:nvSpPr>
      <xdr:spPr>
        <a:xfrm>
          <a:off x="19494500" y="97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130491</xdr:rowOff>
    </xdr:from>
    <xdr:ext cx="534377" cy="259045"/>
    <xdr:sp macro="" textlink="">
      <xdr:nvSpPr>
        <xdr:cNvPr id="783" name="テキスト ボックス 782"/>
        <xdr:cNvSpPr txBox="1"/>
      </xdr:nvSpPr>
      <xdr:spPr>
        <a:xfrm>
          <a:off x="19278111" y="95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167630</xdr:rowOff>
    </xdr:from>
    <xdr:to>
      <xdr:col>27</xdr:col>
      <xdr:colOff>161925</xdr:colOff>
      <xdr:row>57</xdr:row>
      <xdr:rowOff>97780</xdr:rowOff>
    </xdr:to>
    <xdr:sp macro="" textlink="">
      <xdr:nvSpPr>
        <xdr:cNvPr id="784" name="フローチャート : 判断 783"/>
        <xdr:cNvSpPr/>
      </xdr:nvSpPr>
      <xdr:spPr>
        <a:xfrm>
          <a:off x="186055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114307</xdr:rowOff>
    </xdr:from>
    <xdr:ext cx="534377" cy="259045"/>
    <xdr:sp macro="" textlink="">
      <xdr:nvSpPr>
        <xdr:cNvPr id="785" name="テキスト ボックス 784"/>
        <xdr:cNvSpPr txBox="1"/>
      </xdr:nvSpPr>
      <xdr:spPr>
        <a:xfrm>
          <a:off x="18389111" y="95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138323</xdr:rowOff>
    </xdr:from>
    <xdr:to>
      <xdr:col>32</xdr:col>
      <xdr:colOff>238125</xdr:colOff>
      <xdr:row>58</xdr:row>
      <xdr:rowOff>68473</xdr:rowOff>
    </xdr:to>
    <xdr:sp macro="" textlink="">
      <xdr:nvSpPr>
        <xdr:cNvPr id="791" name="円/楕円 790"/>
        <xdr:cNvSpPr/>
      </xdr:nvSpPr>
      <xdr:spPr>
        <a:xfrm>
          <a:off x="22110700" y="991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88335</xdr:rowOff>
    </xdr:from>
    <xdr:ext cx="469744" cy="259045"/>
    <xdr:sp macro="" textlink="">
      <xdr:nvSpPr>
        <xdr:cNvPr id="792" name="貸付金該当値テキスト"/>
        <xdr:cNvSpPr txBox="1"/>
      </xdr:nvSpPr>
      <xdr:spPr>
        <a:xfrm>
          <a:off x="22212300" y="986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146965</xdr:rowOff>
    </xdr:from>
    <xdr:to>
      <xdr:col>31</xdr:col>
      <xdr:colOff>85725</xdr:colOff>
      <xdr:row>58</xdr:row>
      <xdr:rowOff>77115</xdr:rowOff>
    </xdr:to>
    <xdr:sp macro="" textlink="">
      <xdr:nvSpPr>
        <xdr:cNvPr id="793" name="円/楕円 792"/>
        <xdr:cNvSpPr/>
      </xdr:nvSpPr>
      <xdr:spPr>
        <a:xfrm>
          <a:off x="21272500" y="99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68242</xdr:rowOff>
    </xdr:from>
    <xdr:ext cx="469744" cy="259045"/>
    <xdr:sp macro="" textlink="">
      <xdr:nvSpPr>
        <xdr:cNvPr id="794" name="テキスト ボックス 793"/>
        <xdr:cNvSpPr txBox="1"/>
      </xdr:nvSpPr>
      <xdr:spPr>
        <a:xfrm>
          <a:off x="21088427" y="1001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100559</xdr:rowOff>
    </xdr:from>
    <xdr:to>
      <xdr:col>29</xdr:col>
      <xdr:colOff>568325</xdr:colOff>
      <xdr:row>58</xdr:row>
      <xdr:rowOff>30709</xdr:rowOff>
    </xdr:to>
    <xdr:sp macro="" textlink="">
      <xdr:nvSpPr>
        <xdr:cNvPr id="795" name="円/楕円 794"/>
        <xdr:cNvSpPr/>
      </xdr:nvSpPr>
      <xdr:spPr>
        <a:xfrm>
          <a:off x="20383500" y="98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21836</xdr:rowOff>
    </xdr:from>
    <xdr:ext cx="469744" cy="259045"/>
    <xdr:sp macro="" textlink="">
      <xdr:nvSpPr>
        <xdr:cNvPr id="796" name="テキスト ボックス 795"/>
        <xdr:cNvSpPr txBox="1"/>
      </xdr:nvSpPr>
      <xdr:spPr>
        <a:xfrm>
          <a:off x="20199427" y="996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89380</xdr:rowOff>
    </xdr:from>
    <xdr:to>
      <xdr:col>28</xdr:col>
      <xdr:colOff>365125</xdr:colOff>
      <xdr:row>58</xdr:row>
      <xdr:rowOff>19530</xdr:rowOff>
    </xdr:to>
    <xdr:sp macro="" textlink="">
      <xdr:nvSpPr>
        <xdr:cNvPr id="797" name="円/楕円 796"/>
        <xdr:cNvSpPr/>
      </xdr:nvSpPr>
      <xdr:spPr>
        <a:xfrm>
          <a:off x="19494500" y="98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10657</xdr:rowOff>
    </xdr:from>
    <xdr:ext cx="469744" cy="259045"/>
    <xdr:sp macro="" textlink="">
      <xdr:nvSpPr>
        <xdr:cNvPr id="798" name="テキスト ボックス 797"/>
        <xdr:cNvSpPr txBox="1"/>
      </xdr:nvSpPr>
      <xdr:spPr>
        <a:xfrm>
          <a:off x="19310427" y="995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82568</xdr:rowOff>
    </xdr:from>
    <xdr:to>
      <xdr:col>27</xdr:col>
      <xdr:colOff>161925</xdr:colOff>
      <xdr:row>58</xdr:row>
      <xdr:rowOff>12718</xdr:rowOff>
    </xdr:to>
    <xdr:sp macro="" textlink="">
      <xdr:nvSpPr>
        <xdr:cNvPr id="799" name="円/楕円 798"/>
        <xdr:cNvSpPr/>
      </xdr:nvSpPr>
      <xdr:spPr>
        <a:xfrm>
          <a:off x="18605500" y="985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3845</xdr:rowOff>
    </xdr:from>
    <xdr:ext cx="469744" cy="259045"/>
    <xdr:sp macro="" textlink="">
      <xdr:nvSpPr>
        <xdr:cNvPr id="800" name="テキスト ボックス 799"/>
        <xdr:cNvSpPr txBox="1"/>
      </xdr:nvSpPr>
      <xdr:spPr>
        <a:xfrm>
          <a:off x="18421427" y="994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125915</xdr:rowOff>
    </xdr:from>
    <xdr:to>
      <xdr:col>32</xdr:col>
      <xdr:colOff>187325</xdr:colOff>
      <xdr:row>77</xdr:row>
      <xdr:rowOff>62844</xdr:rowOff>
    </xdr:to>
    <xdr:cxnSp macro="">
      <xdr:nvCxnSpPr>
        <xdr:cNvPr id="828" name="直線コネクタ 827"/>
        <xdr:cNvCxnSpPr/>
      </xdr:nvCxnSpPr>
      <xdr:spPr>
        <a:xfrm>
          <a:off x="21323300" y="13156115"/>
          <a:ext cx="838200" cy="10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125915</xdr:rowOff>
    </xdr:from>
    <xdr:to>
      <xdr:col>31</xdr:col>
      <xdr:colOff>34925</xdr:colOff>
      <xdr:row>76</xdr:row>
      <xdr:rowOff>171109</xdr:rowOff>
    </xdr:to>
    <xdr:cxnSp macro="">
      <xdr:nvCxnSpPr>
        <xdr:cNvPr id="831" name="直線コネクタ 830"/>
        <xdr:cNvCxnSpPr/>
      </xdr:nvCxnSpPr>
      <xdr:spPr>
        <a:xfrm flipV="1">
          <a:off x="20434300" y="13156115"/>
          <a:ext cx="8890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46472</xdr:rowOff>
    </xdr:from>
    <xdr:to>
      <xdr:col>31</xdr:col>
      <xdr:colOff>85725</xdr:colOff>
      <xdr:row>75</xdr:row>
      <xdr:rowOff>148072</xdr:rowOff>
    </xdr:to>
    <xdr:sp macro="" textlink="">
      <xdr:nvSpPr>
        <xdr:cNvPr id="832" name="フローチャート : 判断 831"/>
        <xdr:cNvSpPr/>
      </xdr:nvSpPr>
      <xdr:spPr>
        <a:xfrm>
          <a:off x="21272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164599</xdr:rowOff>
    </xdr:from>
    <xdr:ext cx="534377" cy="259045"/>
    <xdr:sp macro="" textlink="">
      <xdr:nvSpPr>
        <xdr:cNvPr id="833" name="テキスト ボックス 832"/>
        <xdr:cNvSpPr txBox="1"/>
      </xdr:nvSpPr>
      <xdr:spPr>
        <a:xfrm>
          <a:off x="21056111" y="126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171109</xdr:rowOff>
    </xdr:from>
    <xdr:to>
      <xdr:col>29</xdr:col>
      <xdr:colOff>517525</xdr:colOff>
      <xdr:row>77</xdr:row>
      <xdr:rowOff>71</xdr:rowOff>
    </xdr:to>
    <xdr:cxnSp macro="">
      <xdr:nvCxnSpPr>
        <xdr:cNvPr id="834" name="直線コネクタ 833"/>
        <xdr:cNvCxnSpPr/>
      </xdr:nvCxnSpPr>
      <xdr:spPr>
        <a:xfrm flipV="1">
          <a:off x="19545300" y="13201309"/>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79093</xdr:rowOff>
    </xdr:from>
    <xdr:to>
      <xdr:col>29</xdr:col>
      <xdr:colOff>568325</xdr:colOff>
      <xdr:row>76</xdr:row>
      <xdr:rowOff>9243</xdr:rowOff>
    </xdr:to>
    <xdr:sp macro="" textlink="">
      <xdr:nvSpPr>
        <xdr:cNvPr id="835" name="フローチャート : 判断 834"/>
        <xdr:cNvSpPr/>
      </xdr:nvSpPr>
      <xdr:spPr>
        <a:xfrm>
          <a:off x="20383500" y="12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25770</xdr:rowOff>
    </xdr:from>
    <xdr:ext cx="534377" cy="259045"/>
    <xdr:sp macro="" textlink="">
      <xdr:nvSpPr>
        <xdr:cNvPr id="836" name="テキスト ボックス 835"/>
        <xdr:cNvSpPr txBox="1"/>
      </xdr:nvSpPr>
      <xdr:spPr>
        <a:xfrm>
          <a:off x="20167111" y="1271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71</xdr:rowOff>
    </xdr:from>
    <xdr:to>
      <xdr:col>28</xdr:col>
      <xdr:colOff>314325</xdr:colOff>
      <xdr:row>77</xdr:row>
      <xdr:rowOff>72537</xdr:rowOff>
    </xdr:to>
    <xdr:cxnSp macro="">
      <xdr:nvCxnSpPr>
        <xdr:cNvPr id="837" name="直線コネクタ 836"/>
        <xdr:cNvCxnSpPr/>
      </xdr:nvCxnSpPr>
      <xdr:spPr>
        <a:xfrm flipV="1">
          <a:off x="18656300" y="13201721"/>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93495</xdr:rowOff>
    </xdr:from>
    <xdr:to>
      <xdr:col>28</xdr:col>
      <xdr:colOff>365125</xdr:colOff>
      <xdr:row>76</xdr:row>
      <xdr:rowOff>23645</xdr:rowOff>
    </xdr:to>
    <xdr:sp macro="" textlink="">
      <xdr:nvSpPr>
        <xdr:cNvPr id="838" name="フローチャート : 判断 837"/>
        <xdr:cNvSpPr/>
      </xdr:nvSpPr>
      <xdr:spPr>
        <a:xfrm>
          <a:off x="19494500" y="129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40172</xdr:rowOff>
    </xdr:from>
    <xdr:ext cx="534377" cy="259045"/>
    <xdr:sp macro="" textlink="">
      <xdr:nvSpPr>
        <xdr:cNvPr id="839" name="テキスト ボックス 838"/>
        <xdr:cNvSpPr txBox="1"/>
      </xdr:nvSpPr>
      <xdr:spPr>
        <a:xfrm>
          <a:off x="19278111" y="1272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76853</xdr:rowOff>
    </xdr:from>
    <xdr:to>
      <xdr:col>27</xdr:col>
      <xdr:colOff>161925</xdr:colOff>
      <xdr:row>76</xdr:row>
      <xdr:rowOff>7003</xdr:rowOff>
    </xdr:to>
    <xdr:sp macro="" textlink="">
      <xdr:nvSpPr>
        <xdr:cNvPr id="840" name="フローチャート : 判断 839"/>
        <xdr:cNvSpPr/>
      </xdr:nvSpPr>
      <xdr:spPr>
        <a:xfrm>
          <a:off x="18605500" y="129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23530</xdr:rowOff>
    </xdr:from>
    <xdr:ext cx="534377" cy="259045"/>
    <xdr:sp macro="" textlink="">
      <xdr:nvSpPr>
        <xdr:cNvPr id="841" name="テキスト ボックス 840"/>
        <xdr:cNvSpPr txBox="1"/>
      </xdr:nvSpPr>
      <xdr:spPr>
        <a:xfrm>
          <a:off x="18389111" y="127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12044</xdr:rowOff>
    </xdr:from>
    <xdr:to>
      <xdr:col>32</xdr:col>
      <xdr:colOff>238125</xdr:colOff>
      <xdr:row>77</xdr:row>
      <xdr:rowOff>113644</xdr:rowOff>
    </xdr:to>
    <xdr:sp macro="" textlink="">
      <xdr:nvSpPr>
        <xdr:cNvPr id="847" name="円/楕円 846"/>
        <xdr:cNvSpPr/>
      </xdr:nvSpPr>
      <xdr:spPr>
        <a:xfrm>
          <a:off x="22110700" y="132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161921</xdr:rowOff>
    </xdr:from>
    <xdr:ext cx="534377" cy="259045"/>
    <xdr:sp macro="" textlink="">
      <xdr:nvSpPr>
        <xdr:cNvPr id="848" name="繰出金該当値テキスト"/>
        <xdr:cNvSpPr txBox="1"/>
      </xdr:nvSpPr>
      <xdr:spPr>
        <a:xfrm>
          <a:off x="22212300" y="131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30,862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75115</xdr:rowOff>
    </xdr:from>
    <xdr:to>
      <xdr:col>31</xdr:col>
      <xdr:colOff>85725</xdr:colOff>
      <xdr:row>77</xdr:row>
      <xdr:rowOff>5265</xdr:rowOff>
    </xdr:to>
    <xdr:sp macro="" textlink="">
      <xdr:nvSpPr>
        <xdr:cNvPr id="849" name="円/楕円 848"/>
        <xdr:cNvSpPr/>
      </xdr:nvSpPr>
      <xdr:spPr>
        <a:xfrm>
          <a:off x="21272500" y="131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167842</xdr:rowOff>
    </xdr:from>
    <xdr:ext cx="534377" cy="259045"/>
    <xdr:sp macro="" textlink="">
      <xdr:nvSpPr>
        <xdr:cNvPr id="850" name="テキスト ボックス 849"/>
        <xdr:cNvSpPr txBox="1"/>
      </xdr:nvSpPr>
      <xdr:spPr>
        <a:xfrm>
          <a:off x="21056111" y="131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120309</xdr:rowOff>
    </xdr:from>
    <xdr:to>
      <xdr:col>29</xdr:col>
      <xdr:colOff>568325</xdr:colOff>
      <xdr:row>77</xdr:row>
      <xdr:rowOff>50459</xdr:rowOff>
    </xdr:to>
    <xdr:sp macro="" textlink="">
      <xdr:nvSpPr>
        <xdr:cNvPr id="851" name="円/楕円 850"/>
        <xdr:cNvSpPr/>
      </xdr:nvSpPr>
      <xdr:spPr>
        <a:xfrm>
          <a:off x="20383500" y="131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41586</xdr:rowOff>
    </xdr:from>
    <xdr:ext cx="534377" cy="259045"/>
    <xdr:sp macro="" textlink="">
      <xdr:nvSpPr>
        <xdr:cNvPr id="852" name="テキスト ボックス 851"/>
        <xdr:cNvSpPr txBox="1"/>
      </xdr:nvSpPr>
      <xdr:spPr>
        <a:xfrm>
          <a:off x="20167111" y="1324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120721</xdr:rowOff>
    </xdr:from>
    <xdr:to>
      <xdr:col>28</xdr:col>
      <xdr:colOff>365125</xdr:colOff>
      <xdr:row>77</xdr:row>
      <xdr:rowOff>50871</xdr:rowOff>
    </xdr:to>
    <xdr:sp macro="" textlink="">
      <xdr:nvSpPr>
        <xdr:cNvPr id="853" name="円/楕円 852"/>
        <xdr:cNvSpPr/>
      </xdr:nvSpPr>
      <xdr:spPr>
        <a:xfrm>
          <a:off x="19494500" y="1315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41998</xdr:rowOff>
    </xdr:from>
    <xdr:ext cx="534377" cy="259045"/>
    <xdr:sp macro="" textlink="">
      <xdr:nvSpPr>
        <xdr:cNvPr id="854" name="テキスト ボックス 853"/>
        <xdr:cNvSpPr txBox="1"/>
      </xdr:nvSpPr>
      <xdr:spPr>
        <a:xfrm>
          <a:off x="19278111" y="132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21737</xdr:rowOff>
    </xdr:from>
    <xdr:to>
      <xdr:col>27</xdr:col>
      <xdr:colOff>161925</xdr:colOff>
      <xdr:row>77</xdr:row>
      <xdr:rowOff>123337</xdr:rowOff>
    </xdr:to>
    <xdr:sp macro="" textlink="">
      <xdr:nvSpPr>
        <xdr:cNvPr id="855" name="円/楕円 854"/>
        <xdr:cNvSpPr/>
      </xdr:nvSpPr>
      <xdr:spPr>
        <a:xfrm>
          <a:off x="18605500" y="132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114464</xdr:rowOff>
    </xdr:from>
    <xdr:ext cx="534377" cy="259045"/>
    <xdr:sp macro="" textlink="">
      <xdr:nvSpPr>
        <xdr:cNvPr id="856" name="テキスト ボックス 855"/>
        <xdr:cNvSpPr txBox="1"/>
      </xdr:nvSpPr>
      <xdr:spPr>
        <a:xfrm>
          <a:off x="18389111" y="1331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人件費を始めとして、殆どの性質で類似団体を下回っているが、普通建設事事業費は住民一人当たり</a:t>
          </a:r>
          <a:r>
            <a:rPr kumimoji="1" lang="en-US" altLang="ja-JP" sz="1200">
              <a:solidFill>
                <a:schemeClr val="dk1"/>
              </a:solidFill>
              <a:effectLst/>
              <a:latin typeface="+mj-ea"/>
              <a:ea typeface="+mj-ea"/>
              <a:cs typeface="+mn-cs"/>
            </a:rPr>
            <a:t>93,125</a:t>
          </a:r>
          <a:r>
            <a:rPr kumimoji="1" lang="ja-JP" altLang="ja-JP" sz="1200">
              <a:solidFill>
                <a:schemeClr val="dk1"/>
              </a:solidFill>
              <a:effectLst/>
              <a:latin typeface="+mj-ea"/>
              <a:ea typeface="+mj-ea"/>
              <a:cs typeface="+mn-cs"/>
            </a:rPr>
            <a:t>円となっており、類似団体と比べて高い数値となっている。</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新規整備分の主な要因は、小学校給食のセンター化に向けたセンター建設事業（</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26</a:t>
          </a:r>
          <a:r>
            <a:rPr kumimoji="1" lang="ja-JP" altLang="ja-JP" sz="1200">
              <a:solidFill>
                <a:schemeClr val="dk1"/>
              </a:solidFill>
              <a:effectLst/>
              <a:latin typeface="+mj-ea"/>
              <a:ea typeface="+mj-ea"/>
              <a:cs typeface="+mn-cs"/>
            </a:rPr>
            <a:t>～</a:t>
          </a:r>
          <a:r>
            <a:rPr kumimoji="1" lang="en-US" altLang="ja-JP" sz="1200">
              <a:solidFill>
                <a:schemeClr val="dk1"/>
              </a:solidFill>
              <a:effectLst/>
              <a:latin typeface="+mj-ea"/>
              <a:ea typeface="+mj-ea"/>
              <a:cs typeface="+mn-cs"/>
            </a:rPr>
            <a:t>28</a:t>
          </a:r>
          <a:r>
            <a:rPr kumimoji="1" lang="ja-JP" altLang="en-US" sz="1200">
              <a:solidFill>
                <a:schemeClr val="dk1"/>
              </a:solidFill>
              <a:effectLst/>
              <a:latin typeface="+mj-ea"/>
              <a:ea typeface="+mj-ea"/>
              <a:cs typeface="+mn-cs"/>
            </a:rPr>
            <a:t>年度</a:t>
          </a:r>
          <a:r>
            <a:rPr kumimoji="1" lang="ja-JP" altLang="ja-JP" sz="1200">
              <a:solidFill>
                <a:schemeClr val="dk1"/>
              </a:solidFill>
              <a:effectLst/>
              <a:latin typeface="+mj-ea"/>
              <a:ea typeface="+mj-ea"/>
              <a:cs typeface="+mn-cs"/>
            </a:rPr>
            <a:t>）が挙げられ、</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年度は事業費</a:t>
          </a:r>
          <a:r>
            <a:rPr kumimoji="1" lang="en-US" altLang="ja-JP" sz="1200">
              <a:solidFill>
                <a:schemeClr val="dk1"/>
              </a:solidFill>
              <a:effectLst/>
              <a:latin typeface="+mj-ea"/>
              <a:ea typeface="+mj-ea"/>
              <a:cs typeface="+mn-cs"/>
            </a:rPr>
            <a:t>5.7</a:t>
          </a:r>
          <a:r>
            <a:rPr kumimoji="1" lang="ja-JP" altLang="ja-JP" sz="1200">
              <a:solidFill>
                <a:schemeClr val="dk1"/>
              </a:solidFill>
              <a:effectLst/>
              <a:latin typeface="+mj-ea"/>
              <a:ea typeface="+mj-ea"/>
              <a:cs typeface="+mn-cs"/>
            </a:rPr>
            <a:t>億となった。</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また、更新整備分の主な要因は、経年劣化に伴う小中学校校舎や消防庁舎等の建替え等が</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26</a:t>
          </a:r>
          <a:r>
            <a:rPr kumimoji="1" lang="ja-JP" altLang="ja-JP" sz="1200">
              <a:solidFill>
                <a:schemeClr val="dk1"/>
              </a:solidFill>
              <a:effectLst/>
              <a:latin typeface="+mj-ea"/>
              <a:ea typeface="+mj-ea"/>
              <a:cs typeface="+mn-cs"/>
            </a:rPr>
            <a:t>年度から集中していることが主な要因となっている。建替え事業は今後徐々に落ち着いていく見込みであるものの、児童数増加に伴う教室の増築や、市営住宅の建設整備など、今後も相当規模の建設事業が残っており、公共施設等総合管理計画等に基づき、事業の取捨選択を徹底し、計画的に事業を進めていく。</a:t>
          </a:r>
          <a:endParaRPr lang="ja-JP" altLang="ja-JP" sz="12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56,582
56,115
89.35
22,300,092
21,340,689
588,899
11,441,066
19,654,969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158369</xdr:rowOff>
    </xdr:from>
    <xdr:to>
      <xdr:col>6</xdr:col>
      <xdr:colOff>511175</xdr:colOff>
      <xdr:row>34</xdr:row>
      <xdr:rowOff>132080</xdr:rowOff>
    </xdr:to>
    <xdr:cxnSp macro="">
      <xdr:nvCxnSpPr>
        <xdr:cNvPr id="61" name="直線コネクタ 60"/>
        <xdr:cNvCxnSpPr/>
      </xdr:nvCxnSpPr>
      <xdr:spPr>
        <a:xfrm>
          <a:off x="3797300" y="5816219"/>
          <a:ext cx="8382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158369</xdr:rowOff>
    </xdr:from>
    <xdr:to>
      <xdr:col>5</xdr:col>
      <xdr:colOff>358775</xdr:colOff>
      <xdr:row>34</xdr:row>
      <xdr:rowOff>168275</xdr:rowOff>
    </xdr:to>
    <xdr:cxnSp macro="">
      <xdr:nvCxnSpPr>
        <xdr:cNvPr id="64" name="直線コネクタ 63"/>
        <xdr:cNvCxnSpPr/>
      </xdr:nvCxnSpPr>
      <xdr:spPr>
        <a:xfrm flipV="1">
          <a:off x="2908300" y="5816219"/>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114427</xdr:rowOff>
    </xdr:from>
    <xdr:to>
      <xdr:col>5</xdr:col>
      <xdr:colOff>409575</xdr:colOff>
      <xdr:row>36</xdr:row>
      <xdr:rowOff>44577</xdr:rowOff>
    </xdr:to>
    <xdr:sp macro="" textlink="">
      <xdr:nvSpPr>
        <xdr:cNvPr id="65" name="フローチャート : 判断 64"/>
        <xdr:cNvSpPr/>
      </xdr:nvSpPr>
      <xdr:spPr>
        <a:xfrm>
          <a:off x="3746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35704</xdr:rowOff>
    </xdr:from>
    <xdr:ext cx="469744" cy="259045"/>
    <xdr:sp macro="" textlink="">
      <xdr:nvSpPr>
        <xdr:cNvPr id="66" name="テキスト ボックス 65"/>
        <xdr:cNvSpPr txBox="1"/>
      </xdr:nvSpPr>
      <xdr:spPr>
        <a:xfrm>
          <a:off x="3562427"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114554</xdr:rowOff>
    </xdr:from>
    <xdr:to>
      <xdr:col>4</xdr:col>
      <xdr:colOff>155575</xdr:colOff>
      <xdr:row>34</xdr:row>
      <xdr:rowOff>168275</xdr:rowOff>
    </xdr:to>
    <xdr:cxnSp macro="">
      <xdr:nvCxnSpPr>
        <xdr:cNvPr id="67" name="直線コネクタ 66"/>
        <xdr:cNvCxnSpPr/>
      </xdr:nvCxnSpPr>
      <xdr:spPr>
        <a:xfrm>
          <a:off x="2019300" y="5943854"/>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125095</xdr:rowOff>
    </xdr:from>
    <xdr:to>
      <xdr:col>4</xdr:col>
      <xdr:colOff>206375</xdr:colOff>
      <xdr:row>36</xdr:row>
      <xdr:rowOff>55245</xdr:rowOff>
    </xdr:to>
    <xdr:sp macro="" textlink="">
      <xdr:nvSpPr>
        <xdr:cNvPr id="68" name="フローチャート : 判断 67"/>
        <xdr:cNvSpPr/>
      </xdr:nvSpPr>
      <xdr:spPr>
        <a:xfrm>
          <a:off x="2857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46372</xdr:rowOff>
    </xdr:from>
    <xdr:ext cx="469744" cy="259045"/>
    <xdr:sp macro="" textlink="">
      <xdr:nvSpPr>
        <xdr:cNvPr id="69" name="テキスト ボックス 68"/>
        <xdr:cNvSpPr txBox="1"/>
      </xdr:nvSpPr>
      <xdr:spPr>
        <a:xfrm>
          <a:off x="2673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114554</xdr:rowOff>
    </xdr:from>
    <xdr:to>
      <xdr:col>2</xdr:col>
      <xdr:colOff>638175</xdr:colOff>
      <xdr:row>34</xdr:row>
      <xdr:rowOff>114554</xdr:rowOff>
    </xdr:to>
    <xdr:cxnSp macro="">
      <xdr:nvCxnSpPr>
        <xdr:cNvPr id="70" name="直線コネクタ 69"/>
        <xdr:cNvCxnSpPr/>
      </xdr:nvCxnSpPr>
      <xdr:spPr>
        <a:xfrm>
          <a:off x="1130300" y="577240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71374</xdr:rowOff>
    </xdr:from>
    <xdr:to>
      <xdr:col>3</xdr:col>
      <xdr:colOff>3175</xdr:colOff>
      <xdr:row>36</xdr:row>
      <xdr:rowOff>1524</xdr:rowOff>
    </xdr:to>
    <xdr:sp macro="" textlink="">
      <xdr:nvSpPr>
        <xdr:cNvPr id="71" name="フローチャート : 判断 70"/>
        <xdr:cNvSpPr/>
      </xdr:nvSpPr>
      <xdr:spPr>
        <a:xfrm>
          <a:off x="1968500" y="607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164101</xdr:rowOff>
    </xdr:from>
    <xdr:ext cx="469744" cy="259045"/>
    <xdr:sp macro="" textlink="">
      <xdr:nvSpPr>
        <xdr:cNvPr id="72" name="テキスト ボックス 71"/>
        <xdr:cNvSpPr txBox="1"/>
      </xdr:nvSpPr>
      <xdr:spPr>
        <a:xfrm>
          <a:off x="1784427"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59944</xdr:rowOff>
    </xdr:from>
    <xdr:to>
      <xdr:col>1</xdr:col>
      <xdr:colOff>485775</xdr:colOff>
      <xdr:row>34</xdr:row>
      <xdr:rowOff>161544</xdr:rowOff>
    </xdr:to>
    <xdr:sp macro="" textlink="">
      <xdr:nvSpPr>
        <xdr:cNvPr id="73" name="フローチャート : 判断 72"/>
        <xdr:cNvSpPr/>
      </xdr:nvSpPr>
      <xdr:spPr>
        <a:xfrm>
          <a:off x="1079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152671</xdr:rowOff>
    </xdr:from>
    <xdr:ext cx="469744" cy="259045"/>
    <xdr:sp macro="" textlink="">
      <xdr:nvSpPr>
        <xdr:cNvPr id="74" name="テキスト ボックス 73"/>
        <xdr:cNvSpPr txBox="1"/>
      </xdr:nvSpPr>
      <xdr:spPr>
        <a:xfrm>
          <a:off x="895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81280</xdr:rowOff>
    </xdr:from>
    <xdr:to>
      <xdr:col>6</xdr:col>
      <xdr:colOff>561975</xdr:colOff>
      <xdr:row>35</xdr:row>
      <xdr:rowOff>11430</xdr:rowOff>
    </xdr:to>
    <xdr:sp macro="" textlink="">
      <xdr:nvSpPr>
        <xdr:cNvPr id="80" name="円/楕円 79"/>
        <xdr:cNvSpPr/>
      </xdr:nvSpPr>
      <xdr:spPr>
        <a:xfrm>
          <a:off x="45847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104157</xdr:rowOff>
    </xdr:from>
    <xdr:ext cx="469744" cy="259045"/>
    <xdr:sp macro="" textlink="">
      <xdr:nvSpPr>
        <xdr:cNvPr id="81" name="議会費該当値テキスト"/>
        <xdr:cNvSpPr txBox="1"/>
      </xdr:nvSpPr>
      <xdr:spPr>
        <a:xfrm>
          <a:off x="4686300"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107569</xdr:rowOff>
    </xdr:from>
    <xdr:to>
      <xdr:col>5</xdr:col>
      <xdr:colOff>409575</xdr:colOff>
      <xdr:row>34</xdr:row>
      <xdr:rowOff>37719</xdr:rowOff>
    </xdr:to>
    <xdr:sp macro="" textlink="">
      <xdr:nvSpPr>
        <xdr:cNvPr id="82" name="円/楕円 81"/>
        <xdr:cNvSpPr/>
      </xdr:nvSpPr>
      <xdr:spPr>
        <a:xfrm>
          <a:off x="3746500" y="57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54246</xdr:rowOff>
    </xdr:from>
    <xdr:ext cx="469744" cy="259045"/>
    <xdr:sp macro="" textlink="">
      <xdr:nvSpPr>
        <xdr:cNvPr id="83" name="テキスト ボックス 82"/>
        <xdr:cNvSpPr txBox="1"/>
      </xdr:nvSpPr>
      <xdr:spPr>
        <a:xfrm>
          <a:off x="3562427" y="554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117475</xdr:rowOff>
    </xdr:from>
    <xdr:to>
      <xdr:col>4</xdr:col>
      <xdr:colOff>206375</xdr:colOff>
      <xdr:row>35</xdr:row>
      <xdr:rowOff>47625</xdr:rowOff>
    </xdr:to>
    <xdr:sp macro="" textlink="">
      <xdr:nvSpPr>
        <xdr:cNvPr id="84" name="円/楕円 83"/>
        <xdr:cNvSpPr/>
      </xdr:nvSpPr>
      <xdr:spPr>
        <a:xfrm>
          <a:off x="2857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64152</xdr:rowOff>
    </xdr:from>
    <xdr:ext cx="469744" cy="259045"/>
    <xdr:sp macro="" textlink="">
      <xdr:nvSpPr>
        <xdr:cNvPr id="85" name="テキスト ボックス 84"/>
        <xdr:cNvSpPr txBox="1"/>
      </xdr:nvSpPr>
      <xdr:spPr>
        <a:xfrm>
          <a:off x="2673427" y="572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63754</xdr:rowOff>
    </xdr:from>
    <xdr:to>
      <xdr:col>3</xdr:col>
      <xdr:colOff>3175</xdr:colOff>
      <xdr:row>34</xdr:row>
      <xdr:rowOff>165354</xdr:rowOff>
    </xdr:to>
    <xdr:sp macro="" textlink="">
      <xdr:nvSpPr>
        <xdr:cNvPr id="86" name="円/楕円 85"/>
        <xdr:cNvSpPr/>
      </xdr:nvSpPr>
      <xdr:spPr>
        <a:xfrm>
          <a:off x="1968500" y="58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10431</xdr:rowOff>
    </xdr:from>
    <xdr:ext cx="469744" cy="259045"/>
    <xdr:sp macro="" textlink="">
      <xdr:nvSpPr>
        <xdr:cNvPr id="87" name="テキスト ボックス 86"/>
        <xdr:cNvSpPr txBox="1"/>
      </xdr:nvSpPr>
      <xdr:spPr>
        <a:xfrm>
          <a:off x="1784427" y="566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63754</xdr:rowOff>
    </xdr:from>
    <xdr:to>
      <xdr:col>1</xdr:col>
      <xdr:colOff>485775</xdr:colOff>
      <xdr:row>33</xdr:row>
      <xdr:rowOff>165354</xdr:rowOff>
    </xdr:to>
    <xdr:sp macro="" textlink="">
      <xdr:nvSpPr>
        <xdr:cNvPr id="88" name="円/楕円 87"/>
        <xdr:cNvSpPr/>
      </xdr:nvSpPr>
      <xdr:spPr>
        <a:xfrm>
          <a:off x="10795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10431</xdr:rowOff>
    </xdr:from>
    <xdr:ext cx="469744" cy="259045"/>
    <xdr:sp macro="" textlink="">
      <xdr:nvSpPr>
        <xdr:cNvPr id="89" name="テキスト ボックス 88"/>
        <xdr:cNvSpPr txBox="1"/>
      </xdr:nvSpPr>
      <xdr:spPr>
        <a:xfrm>
          <a:off x="895427" y="54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27621</xdr:rowOff>
    </xdr:from>
    <xdr:to>
      <xdr:col>6</xdr:col>
      <xdr:colOff>511175</xdr:colOff>
      <xdr:row>57</xdr:row>
      <xdr:rowOff>97589</xdr:rowOff>
    </xdr:to>
    <xdr:cxnSp macro="">
      <xdr:nvCxnSpPr>
        <xdr:cNvPr id="121" name="直線コネクタ 120"/>
        <xdr:cNvCxnSpPr/>
      </xdr:nvCxnSpPr>
      <xdr:spPr>
        <a:xfrm>
          <a:off x="3797300" y="9800271"/>
          <a:ext cx="838200" cy="6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78843</xdr:rowOff>
    </xdr:from>
    <xdr:to>
      <xdr:col>5</xdr:col>
      <xdr:colOff>358775</xdr:colOff>
      <xdr:row>57</xdr:row>
      <xdr:rowOff>27621</xdr:rowOff>
    </xdr:to>
    <xdr:cxnSp macro="">
      <xdr:nvCxnSpPr>
        <xdr:cNvPr id="124" name="直線コネクタ 123"/>
        <xdr:cNvCxnSpPr/>
      </xdr:nvCxnSpPr>
      <xdr:spPr>
        <a:xfrm>
          <a:off x="2908300" y="9680043"/>
          <a:ext cx="889000" cy="1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88459</xdr:rowOff>
    </xdr:from>
    <xdr:to>
      <xdr:col>5</xdr:col>
      <xdr:colOff>409575</xdr:colOff>
      <xdr:row>57</xdr:row>
      <xdr:rowOff>18609</xdr:rowOff>
    </xdr:to>
    <xdr:sp macro="" textlink="">
      <xdr:nvSpPr>
        <xdr:cNvPr id="125" name="フローチャート : 判断 124"/>
        <xdr:cNvSpPr/>
      </xdr:nvSpPr>
      <xdr:spPr>
        <a:xfrm>
          <a:off x="3746500" y="968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35136</xdr:rowOff>
    </xdr:from>
    <xdr:ext cx="534377" cy="259045"/>
    <xdr:sp macro="" textlink="">
      <xdr:nvSpPr>
        <xdr:cNvPr id="126" name="テキスト ボックス 125"/>
        <xdr:cNvSpPr txBox="1"/>
      </xdr:nvSpPr>
      <xdr:spPr>
        <a:xfrm>
          <a:off x="3530111" y="94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78843</xdr:rowOff>
    </xdr:from>
    <xdr:to>
      <xdr:col>4</xdr:col>
      <xdr:colOff>155575</xdr:colOff>
      <xdr:row>56</xdr:row>
      <xdr:rowOff>128450</xdr:rowOff>
    </xdr:to>
    <xdr:cxnSp macro="">
      <xdr:nvCxnSpPr>
        <xdr:cNvPr id="127" name="直線コネクタ 126"/>
        <xdr:cNvCxnSpPr/>
      </xdr:nvCxnSpPr>
      <xdr:spPr>
        <a:xfrm flipV="1">
          <a:off x="2019300" y="9680043"/>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87871</xdr:rowOff>
    </xdr:from>
    <xdr:to>
      <xdr:col>4</xdr:col>
      <xdr:colOff>206375</xdr:colOff>
      <xdr:row>56</xdr:row>
      <xdr:rowOff>18021</xdr:rowOff>
    </xdr:to>
    <xdr:sp macro="" textlink="">
      <xdr:nvSpPr>
        <xdr:cNvPr id="128" name="フローチャート : 判断 127"/>
        <xdr:cNvSpPr/>
      </xdr:nvSpPr>
      <xdr:spPr>
        <a:xfrm>
          <a:off x="2857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34548</xdr:rowOff>
    </xdr:from>
    <xdr:ext cx="534377" cy="259045"/>
    <xdr:sp macro="" textlink="">
      <xdr:nvSpPr>
        <xdr:cNvPr id="129" name="テキスト ボックス 128"/>
        <xdr:cNvSpPr txBox="1"/>
      </xdr:nvSpPr>
      <xdr:spPr>
        <a:xfrm>
          <a:off x="2641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118130</xdr:rowOff>
    </xdr:from>
    <xdr:to>
      <xdr:col>2</xdr:col>
      <xdr:colOff>638175</xdr:colOff>
      <xdr:row>56</xdr:row>
      <xdr:rowOff>128450</xdr:rowOff>
    </xdr:to>
    <xdr:cxnSp macro="">
      <xdr:nvCxnSpPr>
        <xdr:cNvPr id="130" name="直線コネクタ 129"/>
        <xdr:cNvCxnSpPr/>
      </xdr:nvCxnSpPr>
      <xdr:spPr>
        <a:xfrm>
          <a:off x="1130300" y="9547880"/>
          <a:ext cx="889000" cy="18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57974</xdr:rowOff>
    </xdr:from>
    <xdr:to>
      <xdr:col>3</xdr:col>
      <xdr:colOff>3175</xdr:colOff>
      <xdr:row>56</xdr:row>
      <xdr:rowOff>159574</xdr:rowOff>
    </xdr:to>
    <xdr:sp macro="" textlink="">
      <xdr:nvSpPr>
        <xdr:cNvPr id="131" name="フローチャート : 判断 130"/>
        <xdr:cNvSpPr/>
      </xdr:nvSpPr>
      <xdr:spPr>
        <a:xfrm>
          <a:off x="1968500" y="9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4651</xdr:rowOff>
    </xdr:from>
    <xdr:ext cx="534377" cy="259045"/>
    <xdr:sp macro="" textlink="">
      <xdr:nvSpPr>
        <xdr:cNvPr id="132" name="テキスト ボックス 131"/>
        <xdr:cNvSpPr txBox="1"/>
      </xdr:nvSpPr>
      <xdr:spPr>
        <a:xfrm>
          <a:off x="1752111" y="94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14181</xdr:rowOff>
    </xdr:from>
    <xdr:to>
      <xdr:col>1</xdr:col>
      <xdr:colOff>485775</xdr:colOff>
      <xdr:row>56</xdr:row>
      <xdr:rowOff>115781</xdr:rowOff>
    </xdr:to>
    <xdr:sp macro="" textlink="">
      <xdr:nvSpPr>
        <xdr:cNvPr id="133" name="フローチャート : 判断 132"/>
        <xdr:cNvSpPr/>
      </xdr:nvSpPr>
      <xdr:spPr>
        <a:xfrm>
          <a:off x="1079500" y="961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106908</xdr:rowOff>
    </xdr:from>
    <xdr:ext cx="534377" cy="259045"/>
    <xdr:sp macro="" textlink="">
      <xdr:nvSpPr>
        <xdr:cNvPr id="134" name="テキスト ボックス 133"/>
        <xdr:cNvSpPr txBox="1"/>
      </xdr:nvSpPr>
      <xdr:spPr>
        <a:xfrm>
          <a:off x="863111" y="97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46789</xdr:rowOff>
    </xdr:from>
    <xdr:to>
      <xdr:col>6</xdr:col>
      <xdr:colOff>561975</xdr:colOff>
      <xdr:row>57</xdr:row>
      <xdr:rowOff>148389</xdr:rowOff>
    </xdr:to>
    <xdr:sp macro="" textlink="">
      <xdr:nvSpPr>
        <xdr:cNvPr id="140" name="円/楕円 139"/>
        <xdr:cNvSpPr/>
      </xdr:nvSpPr>
      <xdr:spPr>
        <a:xfrm>
          <a:off x="4584700" y="981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25216</xdr:rowOff>
    </xdr:from>
    <xdr:ext cx="534377" cy="259045"/>
    <xdr:sp macro="" textlink="">
      <xdr:nvSpPr>
        <xdr:cNvPr id="141" name="総務費該当値テキスト"/>
        <xdr:cNvSpPr txBox="1"/>
      </xdr:nvSpPr>
      <xdr:spPr>
        <a:xfrm>
          <a:off x="4686300" y="979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148271</xdr:rowOff>
    </xdr:from>
    <xdr:to>
      <xdr:col>5</xdr:col>
      <xdr:colOff>409575</xdr:colOff>
      <xdr:row>57</xdr:row>
      <xdr:rowOff>78421</xdr:rowOff>
    </xdr:to>
    <xdr:sp macro="" textlink="">
      <xdr:nvSpPr>
        <xdr:cNvPr id="142" name="円/楕円 141"/>
        <xdr:cNvSpPr/>
      </xdr:nvSpPr>
      <xdr:spPr>
        <a:xfrm>
          <a:off x="3746500" y="97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69548</xdr:rowOff>
    </xdr:from>
    <xdr:ext cx="534377" cy="259045"/>
    <xdr:sp macro="" textlink="">
      <xdr:nvSpPr>
        <xdr:cNvPr id="143" name="テキスト ボックス 142"/>
        <xdr:cNvSpPr txBox="1"/>
      </xdr:nvSpPr>
      <xdr:spPr>
        <a:xfrm>
          <a:off x="3530111" y="98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28043</xdr:rowOff>
    </xdr:from>
    <xdr:to>
      <xdr:col>4</xdr:col>
      <xdr:colOff>206375</xdr:colOff>
      <xdr:row>56</xdr:row>
      <xdr:rowOff>129643</xdr:rowOff>
    </xdr:to>
    <xdr:sp macro="" textlink="">
      <xdr:nvSpPr>
        <xdr:cNvPr id="144" name="円/楕円 143"/>
        <xdr:cNvSpPr/>
      </xdr:nvSpPr>
      <xdr:spPr>
        <a:xfrm>
          <a:off x="2857500" y="962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120770</xdr:rowOff>
    </xdr:from>
    <xdr:ext cx="534377" cy="259045"/>
    <xdr:sp macro="" textlink="">
      <xdr:nvSpPr>
        <xdr:cNvPr id="145" name="テキスト ボックス 144"/>
        <xdr:cNvSpPr txBox="1"/>
      </xdr:nvSpPr>
      <xdr:spPr>
        <a:xfrm>
          <a:off x="2641111" y="972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77650</xdr:rowOff>
    </xdr:from>
    <xdr:to>
      <xdr:col>3</xdr:col>
      <xdr:colOff>3175</xdr:colOff>
      <xdr:row>57</xdr:row>
      <xdr:rowOff>7800</xdr:rowOff>
    </xdr:to>
    <xdr:sp macro="" textlink="">
      <xdr:nvSpPr>
        <xdr:cNvPr id="146" name="円/楕円 145"/>
        <xdr:cNvSpPr/>
      </xdr:nvSpPr>
      <xdr:spPr>
        <a:xfrm>
          <a:off x="1968500" y="96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170377</xdr:rowOff>
    </xdr:from>
    <xdr:ext cx="534377" cy="259045"/>
    <xdr:sp macro="" textlink="">
      <xdr:nvSpPr>
        <xdr:cNvPr id="147" name="テキスト ボックス 146"/>
        <xdr:cNvSpPr txBox="1"/>
      </xdr:nvSpPr>
      <xdr:spPr>
        <a:xfrm>
          <a:off x="1752111" y="977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67330</xdr:rowOff>
    </xdr:from>
    <xdr:to>
      <xdr:col>1</xdr:col>
      <xdr:colOff>485775</xdr:colOff>
      <xdr:row>55</xdr:row>
      <xdr:rowOff>168930</xdr:rowOff>
    </xdr:to>
    <xdr:sp macro="" textlink="">
      <xdr:nvSpPr>
        <xdr:cNvPr id="148" name="円/楕円 147"/>
        <xdr:cNvSpPr/>
      </xdr:nvSpPr>
      <xdr:spPr>
        <a:xfrm>
          <a:off x="1079500" y="949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14007</xdr:rowOff>
    </xdr:from>
    <xdr:ext cx="534377" cy="259045"/>
    <xdr:sp macro="" textlink="">
      <xdr:nvSpPr>
        <xdr:cNvPr id="149" name="テキスト ボックス 148"/>
        <xdr:cNvSpPr txBox="1"/>
      </xdr:nvSpPr>
      <xdr:spPr>
        <a:xfrm>
          <a:off x="863111" y="927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63633</xdr:rowOff>
    </xdr:from>
    <xdr:to>
      <xdr:col>6</xdr:col>
      <xdr:colOff>511175</xdr:colOff>
      <xdr:row>76</xdr:row>
      <xdr:rowOff>121374</xdr:rowOff>
    </xdr:to>
    <xdr:cxnSp macro="">
      <xdr:nvCxnSpPr>
        <xdr:cNvPr id="179" name="直線コネクタ 178"/>
        <xdr:cNvCxnSpPr/>
      </xdr:nvCxnSpPr>
      <xdr:spPr>
        <a:xfrm flipV="1">
          <a:off x="3797300" y="13093833"/>
          <a:ext cx="838200" cy="5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121374</xdr:rowOff>
    </xdr:from>
    <xdr:to>
      <xdr:col>5</xdr:col>
      <xdr:colOff>358775</xdr:colOff>
      <xdr:row>77</xdr:row>
      <xdr:rowOff>35210</xdr:rowOff>
    </xdr:to>
    <xdr:cxnSp macro="">
      <xdr:nvCxnSpPr>
        <xdr:cNvPr id="182" name="直線コネクタ 181"/>
        <xdr:cNvCxnSpPr/>
      </xdr:nvCxnSpPr>
      <xdr:spPr>
        <a:xfrm flipV="1">
          <a:off x="2908300" y="13151574"/>
          <a:ext cx="889000" cy="8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8243</xdr:rowOff>
    </xdr:from>
    <xdr:to>
      <xdr:col>5</xdr:col>
      <xdr:colOff>409575</xdr:colOff>
      <xdr:row>76</xdr:row>
      <xdr:rowOff>109843</xdr:rowOff>
    </xdr:to>
    <xdr:sp macro="" textlink="">
      <xdr:nvSpPr>
        <xdr:cNvPr id="183" name="フローチャート : 判断 182"/>
        <xdr:cNvSpPr/>
      </xdr:nvSpPr>
      <xdr:spPr>
        <a:xfrm>
          <a:off x="3746500" y="130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126369</xdr:rowOff>
    </xdr:from>
    <xdr:ext cx="599010" cy="259045"/>
    <xdr:sp macro="" textlink="">
      <xdr:nvSpPr>
        <xdr:cNvPr id="184" name="テキスト ボックス 183"/>
        <xdr:cNvSpPr txBox="1"/>
      </xdr:nvSpPr>
      <xdr:spPr>
        <a:xfrm>
          <a:off x="3497794" y="1281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35210</xdr:rowOff>
    </xdr:from>
    <xdr:to>
      <xdr:col>4</xdr:col>
      <xdr:colOff>155575</xdr:colOff>
      <xdr:row>78</xdr:row>
      <xdr:rowOff>10083</xdr:rowOff>
    </xdr:to>
    <xdr:cxnSp macro="">
      <xdr:nvCxnSpPr>
        <xdr:cNvPr id="185" name="直線コネクタ 184"/>
        <xdr:cNvCxnSpPr/>
      </xdr:nvCxnSpPr>
      <xdr:spPr>
        <a:xfrm flipV="1">
          <a:off x="2019300" y="13236860"/>
          <a:ext cx="889000" cy="14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150222</xdr:rowOff>
    </xdr:from>
    <xdr:to>
      <xdr:col>4</xdr:col>
      <xdr:colOff>206375</xdr:colOff>
      <xdr:row>77</xdr:row>
      <xdr:rowOff>80372</xdr:rowOff>
    </xdr:to>
    <xdr:sp macro="" textlink="">
      <xdr:nvSpPr>
        <xdr:cNvPr id="186" name="フローチャート : 判断 185"/>
        <xdr:cNvSpPr/>
      </xdr:nvSpPr>
      <xdr:spPr>
        <a:xfrm>
          <a:off x="2857500" y="131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96899</xdr:rowOff>
    </xdr:from>
    <xdr:ext cx="599010" cy="259045"/>
    <xdr:sp macro="" textlink="">
      <xdr:nvSpPr>
        <xdr:cNvPr id="187" name="テキスト ボックス 186"/>
        <xdr:cNvSpPr txBox="1"/>
      </xdr:nvSpPr>
      <xdr:spPr>
        <a:xfrm>
          <a:off x="2608794" y="1295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10083</xdr:rowOff>
    </xdr:from>
    <xdr:to>
      <xdr:col>2</xdr:col>
      <xdr:colOff>638175</xdr:colOff>
      <xdr:row>78</xdr:row>
      <xdr:rowOff>62719</xdr:rowOff>
    </xdr:to>
    <xdr:cxnSp macro="">
      <xdr:nvCxnSpPr>
        <xdr:cNvPr id="188" name="直線コネクタ 187"/>
        <xdr:cNvCxnSpPr/>
      </xdr:nvCxnSpPr>
      <xdr:spPr>
        <a:xfrm flipV="1">
          <a:off x="1130300" y="13383183"/>
          <a:ext cx="889000" cy="5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19977</xdr:rowOff>
    </xdr:from>
    <xdr:to>
      <xdr:col>3</xdr:col>
      <xdr:colOff>3175</xdr:colOff>
      <xdr:row>77</xdr:row>
      <xdr:rowOff>121577</xdr:rowOff>
    </xdr:to>
    <xdr:sp macro="" textlink="">
      <xdr:nvSpPr>
        <xdr:cNvPr id="189" name="フローチャート : 判断 188"/>
        <xdr:cNvSpPr/>
      </xdr:nvSpPr>
      <xdr:spPr>
        <a:xfrm>
          <a:off x="1968500" y="13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138104</xdr:rowOff>
    </xdr:from>
    <xdr:ext cx="599010" cy="259045"/>
    <xdr:sp macro="" textlink="">
      <xdr:nvSpPr>
        <xdr:cNvPr id="190" name="テキスト ボックス 189"/>
        <xdr:cNvSpPr txBox="1"/>
      </xdr:nvSpPr>
      <xdr:spPr>
        <a:xfrm>
          <a:off x="1719794" y="1299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25997</xdr:rowOff>
    </xdr:from>
    <xdr:to>
      <xdr:col>1</xdr:col>
      <xdr:colOff>485775</xdr:colOff>
      <xdr:row>77</xdr:row>
      <xdr:rowOff>127597</xdr:rowOff>
    </xdr:to>
    <xdr:sp macro="" textlink="">
      <xdr:nvSpPr>
        <xdr:cNvPr id="191" name="フローチャート : 判断 190"/>
        <xdr:cNvSpPr/>
      </xdr:nvSpPr>
      <xdr:spPr>
        <a:xfrm>
          <a:off x="1079500" y="132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144124</xdr:rowOff>
    </xdr:from>
    <xdr:ext cx="599010" cy="259045"/>
    <xdr:sp macro="" textlink="">
      <xdr:nvSpPr>
        <xdr:cNvPr id="192" name="テキスト ボックス 191"/>
        <xdr:cNvSpPr txBox="1"/>
      </xdr:nvSpPr>
      <xdr:spPr>
        <a:xfrm>
          <a:off x="830794" y="1300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12833</xdr:rowOff>
    </xdr:from>
    <xdr:to>
      <xdr:col>6</xdr:col>
      <xdr:colOff>561975</xdr:colOff>
      <xdr:row>76</xdr:row>
      <xdr:rowOff>114433</xdr:rowOff>
    </xdr:to>
    <xdr:sp macro="" textlink="">
      <xdr:nvSpPr>
        <xdr:cNvPr id="198" name="円/楕円 197"/>
        <xdr:cNvSpPr/>
      </xdr:nvSpPr>
      <xdr:spPr>
        <a:xfrm>
          <a:off x="4584700" y="130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162710</xdr:rowOff>
    </xdr:from>
    <xdr:ext cx="599010" cy="259045"/>
    <xdr:sp macro="" textlink="">
      <xdr:nvSpPr>
        <xdr:cNvPr id="199" name="民生費該当値テキスト"/>
        <xdr:cNvSpPr txBox="1"/>
      </xdr:nvSpPr>
      <xdr:spPr>
        <a:xfrm>
          <a:off x="4686300" y="1302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125,993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70574</xdr:rowOff>
    </xdr:from>
    <xdr:to>
      <xdr:col>5</xdr:col>
      <xdr:colOff>409575</xdr:colOff>
      <xdr:row>77</xdr:row>
      <xdr:rowOff>724</xdr:rowOff>
    </xdr:to>
    <xdr:sp macro="" textlink="">
      <xdr:nvSpPr>
        <xdr:cNvPr id="200" name="円/楕円 199"/>
        <xdr:cNvSpPr/>
      </xdr:nvSpPr>
      <xdr:spPr>
        <a:xfrm>
          <a:off x="3746500" y="131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163301</xdr:rowOff>
    </xdr:from>
    <xdr:ext cx="599010" cy="259045"/>
    <xdr:sp macro="" textlink="">
      <xdr:nvSpPr>
        <xdr:cNvPr id="201" name="テキスト ボックス 200"/>
        <xdr:cNvSpPr txBox="1"/>
      </xdr:nvSpPr>
      <xdr:spPr>
        <a:xfrm>
          <a:off x="3497794" y="1319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155860</xdr:rowOff>
    </xdr:from>
    <xdr:to>
      <xdr:col>4</xdr:col>
      <xdr:colOff>206375</xdr:colOff>
      <xdr:row>77</xdr:row>
      <xdr:rowOff>86010</xdr:rowOff>
    </xdr:to>
    <xdr:sp macro="" textlink="">
      <xdr:nvSpPr>
        <xdr:cNvPr id="202" name="円/楕円 201"/>
        <xdr:cNvSpPr/>
      </xdr:nvSpPr>
      <xdr:spPr>
        <a:xfrm>
          <a:off x="2857500" y="131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77137</xdr:rowOff>
    </xdr:from>
    <xdr:ext cx="599010" cy="259045"/>
    <xdr:sp macro="" textlink="">
      <xdr:nvSpPr>
        <xdr:cNvPr id="203" name="テキスト ボックス 202"/>
        <xdr:cNvSpPr txBox="1"/>
      </xdr:nvSpPr>
      <xdr:spPr>
        <a:xfrm>
          <a:off x="2608794" y="1327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130733</xdr:rowOff>
    </xdr:from>
    <xdr:to>
      <xdr:col>3</xdr:col>
      <xdr:colOff>3175</xdr:colOff>
      <xdr:row>78</xdr:row>
      <xdr:rowOff>60883</xdr:rowOff>
    </xdr:to>
    <xdr:sp macro="" textlink="">
      <xdr:nvSpPr>
        <xdr:cNvPr id="204" name="円/楕円 203"/>
        <xdr:cNvSpPr/>
      </xdr:nvSpPr>
      <xdr:spPr>
        <a:xfrm>
          <a:off x="1968500" y="133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52010</xdr:rowOff>
    </xdr:from>
    <xdr:ext cx="599010" cy="259045"/>
    <xdr:sp macro="" textlink="">
      <xdr:nvSpPr>
        <xdr:cNvPr id="205" name="テキスト ボックス 204"/>
        <xdr:cNvSpPr txBox="1"/>
      </xdr:nvSpPr>
      <xdr:spPr>
        <a:xfrm>
          <a:off x="1719794" y="1342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11919</xdr:rowOff>
    </xdr:from>
    <xdr:to>
      <xdr:col>1</xdr:col>
      <xdr:colOff>485775</xdr:colOff>
      <xdr:row>78</xdr:row>
      <xdr:rowOff>113519</xdr:rowOff>
    </xdr:to>
    <xdr:sp macro="" textlink="">
      <xdr:nvSpPr>
        <xdr:cNvPr id="206" name="円/楕円 205"/>
        <xdr:cNvSpPr/>
      </xdr:nvSpPr>
      <xdr:spPr>
        <a:xfrm>
          <a:off x="1079500" y="133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104646</xdr:rowOff>
    </xdr:from>
    <xdr:ext cx="599010" cy="259045"/>
    <xdr:sp macro="" textlink="">
      <xdr:nvSpPr>
        <xdr:cNvPr id="207" name="テキスト ボックス 206"/>
        <xdr:cNvSpPr txBox="1"/>
      </xdr:nvSpPr>
      <xdr:spPr>
        <a:xfrm>
          <a:off x="830794" y="1347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30353</xdr:rowOff>
    </xdr:from>
    <xdr:to>
      <xdr:col>6</xdr:col>
      <xdr:colOff>511175</xdr:colOff>
      <xdr:row>98</xdr:row>
      <xdr:rowOff>57175</xdr:rowOff>
    </xdr:to>
    <xdr:cxnSp macro="">
      <xdr:nvCxnSpPr>
        <xdr:cNvPr id="237" name="直線コネクタ 236"/>
        <xdr:cNvCxnSpPr/>
      </xdr:nvCxnSpPr>
      <xdr:spPr>
        <a:xfrm>
          <a:off x="3797300" y="16832453"/>
          <a:ext cx="8382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30353</xdr:rowOff>
    </xdr:from>
    <xdr:to>
      <xdr:col>5</xdr:col>
      <xdr:colOff>358775</xdr:colOff>
      <xdr:row>98</xdr:row>
      <xdr:rowOff>35420</xdr:rowOff>
    </xdr:to>
    <xdr:cxnSp macro="">
      <xdr:nvCxnSpPr>
        <xdr:cNvPr id="240" name="直線コネクタ 239"/>
        <xdr:cNvCxnSpPr/>
      </xdr:nvCxnSpPr>
      <xdr:spPr>
        <a:xfrm flipV="1">
          <a:off x="2908300" y="1683245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488</xdr:rowOff>
    </xdr:from>
    <xdr:to>
      <xdr:col>5</xdr:col>
      <xdr:colOff>409575</xdr:colOff>
      <xdr:row>97</xdr:row>
      <xdr:rowOff>102088</xdr:rowOff>
    </xdr:to>
    <xdr:sp macro="" textlink="">
      <xdr:nvSpPr>
        <xdr:cNvPr id="241" name="フローチャート : 判断 240"/>
        <xdr:cNvSpPr/>
      </xdr:nvSpPr>
      <xdr:spPr>
        <a:xfrm>
          <a:off x="3746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118615</xdr:rowOff>
    </xdr:from>
    <xdr:ext cx="534377" cy="259045"/>
    <xdr:sp macro="" textlink="">
      <xdr:nvSpPr>
        <xdr:cNvPr id="242" name="テキスト ボックス 241"/>
        <xdr:cNvSpPr txBox="1"/>
      </xdr:nvSpPr>
      <xdr:spPr>
        <a:xfrm>
          <a:off x="3530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23285</xdr:rowOff>
    </xdr:from>
    <xdr:to>
      <xdr:col>4</xdr:col>
      <xdr:colOff>155575</xdr:colOff>
      <xdr:row>98</xdr:row>
      <xdr:rowOff>35420</xdr:rowOff>
    </xdr:to>
    <xdr:cxnSp macro="">
      <xdr:nvCxnSpPr>
        <xdr:cNvPr id="243" name="直線コネクタ 242"/>
        <xdr:cNvCxnSpPr/>
      </xdr:nvCxnSpPr>
      <xdr:spPr>
        <a:xfrm>
          <a:off x="2019300" y="16825385"/>
          <a:ext cx="889000" cy="1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46380</xdr:rowOff>
    </xdr:from>
    <xdr:to>
      <xdr:col>4</xdr:col>
      <xdr:colOff>206375</xdr:colOff>
      <xdr:row>97</xdr:row>
      <xdr:rowOff>147980</xdr:rowOff>
    </xdr:to>
    <xdr:sp macro="" textlink="">
      <xdr:nvSpPr>
        <xdr:cNvPr id="244" name="フローチャート : 判断 243"/>
        <xdr:cNvSpPr/>
      </xdr:nvSpPr>
      <xdr:spPr>
        <a:xfrm>
          <a:off x="2857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164507</xdr:rowOff>
    </xdr:from>
    <xdr:ext cx="534377" cy="259045"/>
    <xdr:sp macro="" textlink="">
      <xdr:nvSpPr>
        <xdr:cNvPr id="245" name="テキスト ボックス 244"/>
        <xdr:cNvSpPr txBox="1"/>
      </xdr:nvSpPr>
      <xdr:spPr>
        <a:xfrm>
          <a:off x="2641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23285</xdr:rowOff>
    </xdr:from>
    <xdr:to>
      <xdr:col>2</xdr:col>
      <xdr:colOff>638175</xdr:colOff>
      <xdr:row>98</xdr:row>
      <xdr:rowOff>26963</xdr:rowOff>
    </xdr:to>
    <xdr:cxnSp macro="">
      <xdr:nvCxnSpPr>
        <xdr:cNvPr id="246" name="直線コネクタ 245"/>
        <xdr:cNvCxnSpPr/>
      </xdr:nvCxnSpPr>
      <xdr:spPr>
        <a:xfrm flipV="1">
          <a:off x="1130300" y="16825385"/>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75051</xdr:rowOff>
    </xdr:from>
    <xdr:to>
      <xdr:col>3</xdr:col>
      <xdr:colOff>3175</xdr:colOff>
      <xdr:row>98</xdr:row>
      <xdr:rowOff>5201</xdr:rowOff>
    </xdr:to>
    <xdr:sp macro="" textlink="">
      <xdr:nvSpPr>
        <xdr:cNvPr id="247" name="フローチャート : 判断 246"/>
        <xdr:cNvSpPr/>
      </xdr:nvSpPr>
      <xdr:spPr>
        <a:xfrm>
          <a:off x="1968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21728</xdr:rowOff>
    </xdr:from>
    <xdr:ext cx="534377" cy="259045"/>
    <xdr:sp macro="" textlink="">
      <xdr:nvSpPr>
        <xdr:cNvPr id="248" name="テキスト ボックス 247"/>
        <xdr:cNvSpPr txBox="1"/>
      </xdr:nvSpPr>
      <xdr:spPr>
        <a:xfrm>
          <a:off x="1752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38970</xdr:rowOff>
    </xdr:from>
    <xdr:to>
      <xdr:col>1</xdr:col>
      <xdr:colOff>485775</xdr:colOff>
      <xdr:row>97</xdr:row>
      <xdr:rowOff>140570</xdr:rowOff>
    </xdr:to>
    <xdr:sp macro="" textlink="">
      <xdr:nvSpPr>
        <xdr:cNvPr id="249" name="フローチャート : 判断 248"/>
        <xdr:cNvSpPr/>
      </xdr:nvSpPr>
      <xdr:spPr>
        <a:xfrm>
          <a:off x="1079500" y="166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157097</xdr:rowOff>
    </xdr:from>
    <xdr:ext cx="534377" cy="259045"/>
    <xdr:sp macro="" textlink="">
      <xdr:nvSpPr>
        <xdr:cNvPr id="250" name="テキスト ボックス 249"/>
        <xdr:cNvSpPr txBox="1"/>
      </xdr:nvSpPr>
      <xdr:spPr>
        <a:xfrm>
          <a:off x="863111" y="164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6375</xdr:rowOff>
    </xdr:from>
    <xdr:to>
      <xdr:col>6</xdr:col>
      <xdr:colOff>561975</xdr:colOff>
      <xdr:row>98</xdr:row>
      <xdr:rowOff>107975</xdr:rowOff>
    </xdr:to>
    <xdr:sp macro="" textlink="">
      <xdr:nvSpPr>
        <xdr:cNvPr id="256" name="円/楕円 255"/>
        <xdr:cNvSpPr/>
      </xdr:nvSpPr>
      <xdr:spPr>
        <a:xfrm>
          <a:off x="4584700" y="168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156252</xdr:rowOff>
    </xdr:from>
    <xdr:ext cx="534377" cy="259045"/>
    <xdr:sp macro="" textlink="">
      <xdr:nvSpPr>
        <xdr:cNvPr id="257" name="衛生費該当値テキスト"/>
        <xdr:cNvSpPr txBox="1"/>
      </xdr:nvSpPr>
      <xdr:spPr>
        <a:xfrm>
          <a:off x="4686300"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28,332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151003</xdr:rowOff>
    </xdr:from>
    <xdr:to>
      <xdr:col>5</xdr:col>
      <xdr:colOff>409575</xdr:colOff>
      <xdr:row>98</xdr:row>
      <xdr:rowOff>81153</xdr:rowOff>
    </xdr:to>
    <xdr:sp macro="" textlink="">
      <xdr:nvSpPr>
        <xdr:cNvPr id="258" name="円/楕円 257"/>
        <xdr:cNvSpPr/>
      </xdr:nvSpPr>
      <xdr:spPr>
        <a:xfrm>
          <a:off x="3746500" y="167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72280</xdr:rowOff>
    </xdr:from>
    <xdr:ext cx="534377" cy="259045"/>
    <xdr:sp macro="" textlink="">
      <xdr:nvSpPr>
        <xdr:cNvPr id="259" name="テキスト ボックス 258"/>
        <xdr:cNvSpPr txBox="1"/>
      </xdr:nvSpPr>
      <xdr:spPr>
        <a:xfrm>
          <a:off x="3530111" y="168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156070</xdr:rowOff>
    </xdr:from>
    <xdr:to>
      <xdr:col>4</xdr:col>
      <xdr:colOff>206375</xdr:colOff>
      <xdr:row>98</xdr:row>
      <xdr:rowOff>86220</xdr:rowOff>
    </xdr:to>
    <xdr:sp macro="" textlink="">
      <xdr:nvSpPr>
        <xdr:cNvPr id="260" name="円/楕円 259"/>
        <xdr:cNvSpPr/>
      </xdr:nvSpPr>
      <xdr:spPr>
        <a:xfrm>
          <a:off x="2857500" y="167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77347</xdr:rowOff>
    </xdr:from>
    <xdr:ext cx="534377" cy="259045"/>
    <xdr:sp macro="" textlink="">
      <xdr:nvSpPr>
        <xdr:cNvPr id="261" name="テキスト ボックス 260"/>
        <xdr:cNvSpPr txBox="1"/>
      </xdr:nvSpPr>
      <xdr:spPr>
        <a:xfrm>
          <a:off x="2641111" y="168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143935</xdr:rowOff>
    </xdr:from>
    <xdr:to>
      <xdr:col>3</xdr:col>
      <xdr:colOff>3175</xdr:colOff>
      <xdr:row>98</xdr:row>
      <xdr:rowOff>74085</xdr:rowOff>
    </xdr:to>
    <xdr:sp macro="" textlink="">
      <xdr:nvSpPr>
        <xdr:cNvPr id="262" name="円/楕円 261"/>
        <xdr:cNvSpPr/>
      </xdr:nvSpPr>
      <xdr:spPr>
        <a:xfrm>
          <a:off x="1968500" y="167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65212</xdr:rowOff>
    </xdr:from>
    <xdr:ext cx="534377" cy="259045"/>
    <xdr:sp macro="" textlink="">
      <xdr:nvSpPr>
        <xdr:cNvPr id="263" name="テキスト ボックス 262"/>
        <xdr:cNvSpPr txBox="1"/>
      </xdr:nvSpPr>
      <xdr:spPr>
        <a:xfrm>
          <a:off x="1752111" y="1686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147613</xdr:rowOff>
    </xdr:from>
    <xdr:to>
      <xdr:col>1</xdr:col>
      <xdr:colOff>485775</xdr:colOff>
      <xdr:row>98</xdr:row>
      <xdr:rowOff>77763</xdr:rowOff>
    </xdr:to>
    <xdr:sp macro="" textlink="">
      <xdr:nvSpPr>
        <xdr:cNvPr id="264" name="円/楕円 263"/>
        <xdr:cNvSpPr/>
      </xdr:nvSpPr>
      <xdr:spPr>
        <a:xfrm>
          <a:off x="1079500" y="167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68890</xdr:rowOff>
    </xdr:from>
    <xdr:ext cx="534377" cy="259045"/>
    <xdr:sp macro="" textlink="">
      <xdr:nvSpPr>
        <xdr:cNvPr id="265" name="テキスト ボックス 264"/>
        <xdr:cNvSpPr txBox="1"/>
      </xdr:nvSpPr>
      <xdr:spPr>
        <a:xfrm>
          <a:off x="863111" y="168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86391</xdr:rowOff>
    </xdr:from>
    <xdr:to>
      <xdr:col>15</xdr:col>
      <xdr:colOff>180975</xdr:colOff>
      <xdr:row>38</xdr:row>
      <xdr:rowOff>109890</xdr:rowOff>
    </xdr:to>
    <xdr:cxnSp macro="">
      <xdr:nvCxnSpPr>
        <xdr:cNvPr id="292" name="直線コネクタ 291"/>
        <xdr:cNvCxnSpPr/>
      </xdr:nvCxnSpPr>
      <xdr:spPr>
        <a:xfrm>
          <a:off x="9639300" y="6601491"/>
          <a:ext cx="8382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86391</xdr:rowOff>
    </xdr:from>
    <xdr:to>
      <xdr:col>14</xdr:col>
      <xdr:colOff>28575</xdr:colOff>
      <xdr:row>38</xdr:row>
      <xdr:rowOff>109434</xdr:rowOff>
    </xdr:to>
    <xdr:cxnSp macro="">
      <xdr:nvCxnSpPr>
        <xdr:cNvPr id="295" name="直線コネクタ 294"/>
        <xdr:cNvCxnSpPr/>
      </xdr:nvCxnSpPr>
      <xdr:spPr>
        <a:xfrm flipV="1">
          <a:off x="8750300" y="6601491"/>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82545</xdr:rowOff>
    </xdr:from>
    <xdr:to>
      <xdr:col>14</xdr:col>
      <xdr:colOff>79375</xdr:colOff>
      <xdr:row>38</xdr:row>
      <xdr:rowOff>12695</xdr:rowOff>
    </xdr:to>
    <xdr:sp macro="" textlink="">
      <xdr:nvSpPr>
        <xdr:cNvPr id="296" name="フローチャート : 判断 295"/>
        <xdr:cNvSpPr/>
      </xdr:nvSpPr>
      <xdr:spPr>
        <a:xfrm>
          <a:off x="9588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29222</xdr:rowOff>
    </xdr:from>
    <xdr:ext cx="469744" cy="259045"/>
    <xdr:sp macro="" textlink="">
      <xdr:nvSpPr>
        <xdr:cNvPr id="297" name="テキスト ボックス 296"/>
        <xdr:cNvSpPr txBox="1"/>
      </xdr:nvSpPr>
      <xdr:spPr>
        <a:xfrm>
          <a:off x="9404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99192</xdr:rowOff>
    </xdr:from>
    <xdr:to>
      <xdr:col>12</xdr:col>
      <xdr:colOff>511175</xdr:colOff>
      <xdr:row>38</xdr:row>
      <xdr:rowOff>109434</xdr:rowOff>
    </xdr:to>
    <xdr:cxnSp macro="">
      <xdr:nvCxnSpPr>
        <xdr:cNvPr id="298" name="直線コネクタ 297"/>
        <xdr:cNvCxnSpPr/>
      </xdr:nvCxnSpPr>
      <xdr:spPr>
        <a:xfrm>
          <a:off x="7861300" y="6614292"/>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68235</xdr:rowOff>
    </xdr:from>
    <xdr:to>
      <xdr:col>12</xdr:col>
      <xdr:colOff>561975</xdr:colOff>
      <xdr:row>37</xdr:row>
      <xdr:rowOff>169835</xdr:rowOff>
    </xdr:to>
    <xdr:sp macro="" textlink="">
      <xdr:nvSpPr>
        <xdr:cNvPr id="299" name="フローチャート : 判断 298"/>
        <xdr:cNvSpPr/>
      </xdr:nvSpPr>
      <xdr:spPr>
        <a:xfrm>
          <a:off x="8699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14912</xdr:rowOff>
    </xdr:from>
    <xdr:ext cx="469744" cy="259045"/>
    <xdr:sp macro="" textlink="">
      <xdr:nvSpPr>
        <xdr:cNvPr id="300" name="テキスト ボックス 299"/>
        <xdr:cNvSpPr txBox="1"/>
      </xdr:nvSpPr>
      <xdr:spPr>
        <a:xfrm>
          <a:off x="8515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56810</xdr:rowOff>
    </xdr:from>
    <xdr:to>
      <xdr:col>11</xdr:col>
      <xdr:colOff>307975</xdr:colOff>
      <xdr:row>38</xdr:row>
      <xdr:rowOff>99192</xdr:rowOff>
    </xdr:to>
    <xdr:cxnSp macro="">
      <xdr:nvCxnSpPr>
        <xdr:cNvPr id="301" name="直線コネクタ 300"/>
        <xdr:cNvCxnSpPr/>
      </xdr:nvCxnSpPr>
      <xdr:spPr>
        <a:xfrm>
          <a:off x="6972300" y="6571910"/>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68143</xdr:rowOff>
    </xdr:from>
    <xdr:to>
      <xdr:col>11</xdr:col>
      <xdr:colOff>358775</xdr:colOff>
      <xdr:row>37</xdr:row>
      <xdr:rowOff>169743</xdr:rowOff>
    </xdr:to>
    <xdr:sp macro="" textlink="">
      <xdr:nvSpPr>
        <xdr:cNvPr id="302" name="フローチャート : 判断 301"/>
        <xdr:cNvSpPr/>
      </xdr:nvSpPr>
      <xdr:spPr>
        <a:xfrm>
          <a:off x="7810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03" name="テキスト ボックス 302"/>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163926</xdr:rowOff>
    </xdr:from>
    <xdr:to>
      <xdr:col>10</xdr:col>
      <xdr:colOff>155575</xdr:colOff>
      <xdr:row>37</xdr:row>
      <xdr:rowOff>94076</xdr:rowOff>
    </xdr:to>
    <xdr:sp macro="" textlink="">
      <xdr:nvSpPr>
        <xdr:cNvPr id="304" name="フローチャート : 判断 303"/>
        <xdr:cNvSpPr/>
      </xdr:nvSpPr>
      <xdr:spPr>
        <a:xfrm>
          <a:off x="6921500" y="633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110603</xdr:rowOff>
    </xdr:from>
    <xdr:ext cx="469744" cy="259045"/>
    <xdr:sp macro="" textlink="">
      <xdr:nvSpPr>
        <xdr:cNvPr id="305" name="テキスト ボックス 304"/>
        <xdr:cNvSpPr txBox="1"/>
      </xdr:nvSpPr>
      <xdr:spPr>
        <a:xfrm>
          <a:off x="6737427" y="61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59090</xdr:rowOff>
    </xdr:from>
    <xdr:to>
      <xdr:col>15</xdr:col>
      <xdr:colOff>231775</xdr:colOff>
      <xdr:row>38</xdr:row>
      <xdr:rowOff>160690</xdr:rowOff>
    </xdr:to>
    <xdr:sp macro="" textlink="">
      <xdr:nvSpPr>
        <xdr:cNvPr id="311" name="円/楕円 310"/>
        <xdr:cNvSpPr/>
      </xdr:nvSpPr>
      <xdr:spPr>
        <a:xfrm>
          <a:off x="10426700" y="65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165350</xdr:rowOff>
    </xdr:from>
    <xdr:ext cx="378565" cy="259045"/>
    <xdr:sp macro="" textlink="">
      <xdr:nvSpPr>
        <xdr:cNvPr id="312" name="労働費該当値テキスト"/>
        <xdr:cNvSpPr txBox="1"/>
      </xdr:nvSpPr>
      <xdr:spPr>
        <a:xfrm>
          <a:off x="10528300" y="650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35591</xdr:rowOff>
    </xdr:from>
    <xdr:to>
      <xdr:col>14</xdr:col>
      <xdr:colOff>79375</xdr:colOff>
      <xdr:row>38</xdr:row>
      <xdr:rowOff>137191</xdr:rowOff>
    </xdr:to>
    <xdr:sp macro="" textlink="">
      <xdr:nvSpPr>
        <xdr:cNvPr id="313" name="円/楕円 312"/>
        <xdr:cNvSpPr/>
      </xdr:nvSpPr>
      <xdr:spPr>
        <a:xfrm>
          <a:off x="9588500" y="65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128318</xdr:rowOff>
    </xdr:from>
    <xdr:ext cx="469744" cy="259045"/>
    <xdr:sp macro="" textlink="">
      <xdr:nvSpPr>
        <xdr:cNvPr id="314" name="テキスト ボックス 313"/>
        <xdr:cNvSpPr txBox="1"/>
      </xdr:nvSpPr>
      <xdr:spPr>
        <a:xfrm>
          <a:off x="9404427" y="664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58634</xdr:rowOff>
    </xdr:from>
    <xdr:to>
      <xdr:col>12</xdr:col>
      <xdr:colOff>561975</xdr:colOff>
      <xdr:row>38</xdr:row>
      <xdr:rowOff>160234</xdr:rowOff>
    </xdr:to>
    <xdr:sp macro="" textlink="">
      <xdr:nvSpPr>
        <xdr:cNvPr id="315" name="円/楕円 314"/>
        <xdr:cNvSpPr/>
      </xdr:nvSpPr>
      <xdr:spPr>
        <a:xfrm>
          <a:off x="8699500" y="65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151361</xdr:rowOff>
    </xdr:from>
    <xdr:ext cx="378565" cy="259045"/>
    <xdr:sp macro="" textlink="">
      <xdr:nvSpPr>
        <xdr:cNvPr id="316" name="テキスト ボックス 315"/>
        <xdr:cNvSpPr txBox="1"/>
      </xdr:nvSpPr>
      <xdr:spPr>
        <a:xfrm>
          <a:off x="8561017" y="666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48392</xdr:rowOff>
    </xdr:from>
    <xdr:to>
      <xdr:col>11</xdr:col>
      <xdr:colOff>358775</xdr:colOff>
      <xdr:row>38</xdr:row>
      <xdr:rowOff>149992</xdr:rowOff>
    </xdr:to>
    <xdr:sp macro="" textlink="">
      <xdr:nvSpPr>
        <xdr:cNvPr id="317" name="円/楕円 316"/>
        <xdr:cNvSpPr/>
      </xdr:nvSpPr>
      <xdr:spPr>
        <a:xfrm>
          <a:off x="7810500" y="65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141119</xdr:rowOff>
    </xdr:from>
    <xdr:ext cx="378565" cy="259045"/>
    <xdr:sp macro="" textlink="">
      <xdr:nvSpPr>
        <xdr:cNvPr id="318" name="テキスト ボックス 317"/>
        <xdr:cNvSpPr txBox="1"/>
      </xdr:nvSpPr>
      <xdr:spPr>
        <a:xfrm>
          <a:off x="7672017" y="665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6010</xdr:rowOff>
    </xdr:from>
    <xdr:to>
      <xdr:col>10</xdr:col>
      <xdr:colOff>155575</xdr:colOff>
      <xdr:row>38</xdr:row>
      <xdr:rowOff>107610</xdr:rowOff>
    </xdr:to>
    <xdr:sp macro="" textlink="">
      <xdr:nvSpPr>
        <xdr:cNvPr id="319" name="円/楕円 318"/>
        <xdr:cNvSpPr/>
      </xdr:nvSpPr>
      <xdr:spPr>
        <a:xfrm>
          <a:off x="6921500" y="65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98737</xdr:rowOff>
    </xdr:from>
    <xdr:ext cx="469744" cy="259045"/>
    <xdr:sp macro="" textlink="">
      <xdr:nvSpPr>
        <xdr:cNvPr id="320" name="テキスト ボックス 319"/>
        <xdr:cNvSpPr txBox="1"/>
      </xdr:nvSpPr>
      <xdr:spPr>
        <a:xfrm>
          <a:off x="6737427" y="661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20600</xdr:rowOff>
    </xdr:from>
    <xdr:to>
      <xdr:col>15</xdr:col>
      <xdr:colOff>180975</xdr:colOff>
      <xdr:row>58</xdr:row>
      <xdr:rowOff>33363</xdr:rowOff>
    </xdr:to>
    <xdr:cxnSp macro="">
      <xdr:nvCxnSpPr>
        <xdr:cNvPr id="349" name="直線コネクタ 348"/>
        <xdr:cNvCxnSpPr/>
      </xdr:nvCxnSpPr>
      <xdr:spPr>
        <a:xfrm flipV="1">
          <a:off x="9639300" y="9964700"/>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141529</xdr:rowOff>
    </xdr:from>
    <xdr:to>
      <xdr:col>14</xdr:col>
      <xdr:colOff>28575</xdr:colOff>
      <xdr:row>58</xdr:row>
      <xdr:rowOff>33363</xdr:rowOff>
    </xdr:to>
    <xdr:cxnSp macro="">
      <xdr:nvCxnSpPr>
        <xdr:cNvPr id="352" name="直線コネクタ 351"/>
        <xdr:cNvCxnSpPr/>
      </xdr:nvCxnSpPr>
      <xdr:spPr>
        <a:xfrm>
          <a:off x="8750300" y="9914179"/>
          <a:ext cx="8890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129439</xdr:rowOff>
    </xdr:from>
    <xdr:to>
      <xdr:col>14</xdr:col>
      <xdr:colOff>79375</xdr:colOff>
      <xdr:row>57</xdr:row>
      <xdr:rowOff>59589</xdr:rowOff>
    </xdr:to>
    <xdr:sp macro="" textlink="">
      <xdr:nvSpPr>
        <xdr:cNvPr id="353" name="フローチャート : 判断 352"/>
        <xdr:cNvSpPr/>
      </xdr:nvSpPr>
      <xdr:spPr>
        <a:xfrm>
          <a:off x="9588500" y="97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76116</xdr:rowOff>
    </xdr:from>
    <xdr:ext cx="469744" cy="259045"/>
    <xdr:sp macro="" textlink="">
      <xdr:nvSpPr>
        <xdr:cNvPr id="354" name="テキスト ボックス 353"/>
        <xdr:cNvSpPr txBox="1"/>
      </xdr:nvSpPr>
      <xdr:spPr>
        <a:xfrm>
          <a:off x="9404427" y="950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122860</xdr:rowOff>
    </xdr:from>
    <xdr:to>
      <xdr:col>12</xdr:col>
      <xdr:colOff>511175</xdr:colOff>
      <xdr:row>57</xdr:row>
      <xdr:rowOff>141529</xdr:rowOff>
    </xdr:to>
    <xdr:cxnSp macro="">
      <xdr:nvCxnSpPr>
        <xdr:cNvPr id="355" name="直線コネクタ 354"/>
        <xdr:cNvCxnSpPr/>
      </xdr:nvCxnSpPr>
      <xdr:spPr>
        <a:xfrm>
          <a:off x="7861300" y="9895510"/>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102235</xdr:rowOff>
    </xdr:from>
    <xdr:to>
      <xdr:col>12</xdr:col>
      <xdr:colOff>561975</xdr:colOff>
      <xdr:row>57</xdr:row>
      <xdr:rowOff>32385</xdr:rowOff>
    </xdr:to>
    <xdr:sp macro="" textlink="">
      <xdr:nvSpPr>
        <xdr:cNvPr id="356" name="フローチャート : 判断 355"/>
        <xdr:cNvSpPr/>
      </xdr:nvSpPr>
      <xdr:spPr>
        <a:xfrm>
          <a:off x="8699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48912</xdr:rowOff>
    </xdr:from>
    <xdr:ext cx="534377" cy="259045"/>
    <xdr:sp macro="" textlink="">
      <xdr:nvSpPr>
        <xdr:cNvPr id="357" name="テキスト ボックス 356"/>
        <xdr:cNvSpPr txBox="1"/>
      </xdr:nvSpPr>
      <xdr:spPr>
        <a:xfrm>
          <a:off x="8483111" y="94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122860</xdr:rowOff>
    </xdr:from>
    <xdr:to>
      <xdr:col>11</xdr:col>
      <xdr:colOff>307975</xdr:colOff>
      <xdr:row>57</xdr:row>
      <xdr:rowOff>133185</xdr:rowOff>
    </xdr:to>
    <xdr:cxnSp macro="">
      <xdr:nvCxnSpPr>
        <xdr:cNvPr id="358" name="直線コネクタ 357"/>
        <xdr:cNvCxnSpPr/>
      </xdr:nvCxnSpPr>
      <xdr:spPr>
        <a:xfrm flipV="1">
          <a:off x="6972300" y="9895510"/>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135420</xdr:rowOff>
    </xdr:from>
    <xdr:to>
      <xdr:col>11</xdr:col>
      <xdr:colOff>358775</xdr:colOff>
      <xdr:row>57</xdr:row>
      <xdr:rowOff>65570</xdr:rowOff>
    </xdr:to>
    <xdr:sp macro="" textlink="">
      <xdr:nvSpPr>
        <xdr:cNvPr id="359" name="フローチャート : 判断 358"/>
        <xdr:cNvSpPr/>
      </xdr:nvSpPr>
      <xdr:spPr>
        <a:xfrm>
          <a:off x="7810500" y="9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82097</xdr:rowOff>
    </xdr:from>
    <xdr:ext cx="469744" cy="259045"/>
    <xdr:sp macro="" textlink="">
      <xdr:nvSpPr>
        <xdr:cNvPr id="360" name="テキスト ボックス 359"/>
        <xdr:cNvSpPr txBox="1"/>
      </xdr:nvSpPr>
      <xdr:spPr>
        <a:xfrm>
          <a:off x="7626427" y="951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137173</xdr:rowOff>
    </xdr:from>
    <xdr:to>
      <xdr:col>10</xdr:col>
      <xdr:colOff>155575</xdr:colOff>
      <xdr:row>57</xdr:row>
      <xdr:rowOff>67323</xdr:rowOff>
    </xdr:to>
    <xdr:sp macro="" textlink="">
      <xdr:nvSpPr>
        <xdr:cNvPr id="361" name="フローチャート : 判断 360"/>
        <xdr:cNvSpPr/>
      </xdr:nvSpPr>
      <xdr:spPr>
        <a:xfrm>
          <a:off x="6921500" y="973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83850</xdr:rowOff>
    </xdr:from>
    <xdr:ext cx="469744" cy="259045"/>
    <xdr:sp macro="" textlink="">
      <xdr:nvSpPr>
        <xdr:cNvPr id="362" name="テキスト ボックス 361"/>
        <xdr:cNvSpPr txBox="1"/>
      </xdr:nvSpPr>
      <xdr:spPr>
        <a:xfrm>
          <a:off x="6737427" y="951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141250</xdr:rowOff>
    </xdr:from>
    <xdr:to>
      <xdr:col>15</xdr:col>
      <xdr:colOff>231775</xdr:colOff>
      <xdr:row>58</xdr:row>
      <xdr:rowOff>71400</xdr:rowOff>
    </xdr:to>
    <xdr:sp macro="" textlink="">
      <xdr:nvSpPr>
        <xdr:cNvPr id="368" name="円/楕円 367"/>
        <xdr:cNvSpPr/>
      </xdr:nvSpPr>
      <xdr:spPr>
        <a:xfrm>
          <a:off x="10426700" y="99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119677</xdr:rowOff>
    </xdr:from>
    <xdr:ext cx="469744" cy="259045"/>
    <xdr:sp macro="" textlink="">
      <xdr:nvSpPr>
        <xdr:cNvPr id="369" name="農林水産業費該当値テキスト"/>
        <xdr:cNvSpPr txBox="1"/>
      </xdr:nvSpPr>
      <xdr:spPr>
        <a:xfrm>
          <a:off x="10528300" y="98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154013</xdr:rowOff>
    </xdr:from>
    <xdr:to>
      <xdr:col>14</xdr:col>
      <xdr:colOff>79375</xdr:colOff>
      <xdr:row>58</xdr:row>
      <xdr:rowOff>84163</xdr:rowOff>
    </xdr:to>
    <xdr:sp macro="" textlink="">
      <xdr:nvSpPr>
        <xdr:cNvPr id="370" name="円/楕円 369"/>
        <xdr:cNvSpPr/>
      </xdr:nvSpPr>
      <xdr:spPr>
        <a:xfrm>
          <a:off x="9588500" y="99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75290</xdr:rowOff>
    </xdr:from>
    <xdr:ext cx="469744" cy="259045"/>
    <xdr:sp macro="" textlink="">
      <xdr:nvSpPr>
        <xdr:cNvPr id="371" name="テキスト ボックス 370"/>
        <xdr:cNvSpPr txBox="1"/>
      </xdr:nvSpPr>
      <xdr:spPr>
        <a:xfrm>
          <a:off x="9404427" y="1001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90729</xdr:rowOff>
    </xdr:from>
    <xdr:to>
      <xdr:col>12</xdr:col>
      <xdr:colOff>561975</xdr:colOff>
      <xdr:row>58</xdr:row>
      <xdr:rowOff>20879</xdr:rowOff>
    </xdr:to>
    <xdr:sp macro="" textlink="">
      <xdr:nvSpPr>
        <xdr:cNvPr id="372" name="円/楕円 371"/>
        <xdr:cNvSpPr/>
      </xdr:nvSpPr>
      <xdr:spPr>
        <a:xfrm>
          <a:off x="8699500" y="9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12006</xdr:rowOff>
    </xdr:from>
    <xdr:ext cx="469744" cy="259045"/>
    <xdr:sp macro="" textlink="">
      <xdr:nvSpPr>
        <xdr:cNvPr id="373" name="テキスト ボックス 372"/>
        <xdr:cNvSpPr txBox="1"/>
      </xdr:nvSpPr>
      <xdr:spPr>
        <a:xfrm>
          <a:off x="8515427" y="99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72060</xdr:rowOff>
    </xdr:from>
    <xdr:to>
      <xdr:col>11</xdr:col>
      <xdr:colOff>358775</xdr:colOff>
      <xdr:row>58</xdr:row>
      <xdr:rowOff>2210</xdr:rowOff>
    </xdr:to>
    <xdr:sp macro="" textlink="">
      <xdr:nvSpPr>
        <xdr:cNvPr id="374" name="円/楕円 373"/>
        <xdr:cNvSpPr/>
      </xdr:nvSpPr>
      <xdr:spPr>
        <a:xfrm>
          <a:off x="7810500" y="98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164787</xdr:rowOff>
    </xdr:from>
    <xdr:ext cx="469744" cy="259045"/>
    <xdr:sp macro="" textlink="">
      <xdr:nvSpPr>
        <xdr:cNvPr id="375" name="テキスト ボックス 374"/>
        <xdr:cNvSpPr txBox="1"/>
      </xdr:nvSpPr>
      <xdr:spPr>
        <a:xfrm>
          <a:off x="7626427" y="993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82385</xdr:rowOff>
    </xdr:from>
    <xdr:to>
      <xdr:col>10</xdr:col>
      <xdr:colOff>155575</xdr:colOff>
      <xdr:row>58</xdr:row>
      <xdr:rowOff>12535</xdr:rowOff>
    </xdr:to>
    <xdr:sp macro="" textlink="">
      <xdr:nvSpPr>
        <xdr:cNvPr id="376" name="円/楕円 375"/>
        <xdr:cNvSpPr/>
      </xdr:nvSpPr>
      <xdr:spPr>
        <a:xfrm>
          <a:off x="6921500" y="985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3662</xdr:rowOff>
    </xdr:from>
    <xdr:ext cx="469744" cy="259045"/>
    <xdr:sp macro="" textlink="">
      <xdr:nvSpPr>
        <xdr:cNvPr id="377" name="テキスト ボックス 376"/>
        <xdr:cNvSpPr txBox="1"/>
      </xdr:nvSpPr>
      <xdr:spPr>
        <a:xfrm>
          <a:off x="6737427" y="994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45242</xdr:rowOff>
    </xdr:from>
    <xdr:to>
      <xdr:col>15</xdr:col>
      <xdr:colOff>180975</xdr:colOff>
      <xdr:row>77</xdr:row>
      <xdr:rowOff>64193</xdr:rowOff>
    </xdr:to>
    <xdr:cxnSp macro="">
      <xdr:nvCxnSpPr>
        <xdr:cNvPr id="404" name="直線コネクタ 403"/>
        <xdr:cNvCxnSpPr/>
      </xdr:nvCxnSpPr>
      <xdr:spPr>
        <a:xfrm>
          <a:off x="9639300" y="13246892"/>
          <a:ext cx="8382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45242</xdr:rowOff>
    </xdr:from>
    <xdr:to>
      <xdr:col>14</xdr:col>
      <xdr:colOff>28575</xdr:colOff>
      <xdr:row>77</xdr:row>
      <xdr:rowOff>130761</xdr:rowOff>
    </xdr:to>
    <xdr:cxnSp macro="">
      <xdr:nvCxnSpPr>
        <xdr:cNvPr id="407" name="直線コネクタ 406"/>
        <xdr:cNvCxnSpPr/>
      </xdr:nvCxnSpPr>
      <xdr:spPr>
        <a:xfrm flipV="1">
          <a:off x="8750300" y="13246892"/>
          <a:ext cx="889000" cy="8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128219</xdr:rowOff>
    </xdr:from>
    <xdr:to>
      <xdr:col>14</xdr:col>
      <xdr:colOff>79375</xdr:colOff>
      <xdr:row>77</xdr:row>
      <xdr:rowOff>58369</xdr:rowOff>
    </xdr:to>
    <xdr:sp macro="" textlink="">
      <xdr:nvSpPr>
        <xdr:cNvPr id="408" name="フローチャート : 判断 407"/>
        <xdr:cNvSpPr/>
      </xdr:nvSpPr>
      <xdr:spPr>
        <a:xfrm>
          <a:off x="9588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74896</xdr:rowOff>
    </xdr:from>
    <xdr:ext cx="534377" cy="259045"/>
    <xdr:sp macro="" textlink="">
      <xdr:nvSpPr>
        <xdr:cNvPr id="409" name="テキスト ボックス 408"/>
        <xdr:cNvSpPr txBox="1"/>
      </xdr:nvSpPr>
      <xdr:spPr>
        <a:xfrm>
          <a:off x="9372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98231</xdr:rowOff>
    </xdr:from>
    <xdr:to>
      <xdr:col>12</xdr:col>
      <xdr:colOff>511175</xdr:colOff>
      <xdr:row>77</xdr:row>
      <xdr:rowOff>130761</xdr:rowOff>
    </xdr:to>
    <xdr:cxnSp macro="">
      <xdr:nvCxnSpPr>
        <xdr:cNvPr id="410" name="直線コネクタ 409"/>
        <xdr:cNvCxnSpPr/>
      </xdr:nvCxnSpPr>
      <xdr:spPr>
        <a:xfrm>
          <a:off x="7861300" y="13299881"/>
          <a:ext cx="8890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145867</xdr:rowOff>
    </xdr:from>
    <xdr:to>
      <xdr:col>12</xdr:col>
      <xdr:colOff>561975</xdr:colOff>
      <xdr:row>77</xdr:row>
      <xdr:rowOff>76017</xdr:rowOff>
    </xdr:to>
    <xdr:sp macro="" textlink="">
      <xdr:nvSpPr>
        <xdr:cNvPr id="411" name="フローチャート : 判断 410"/>
        <xdr:cNvSpPr/>
      </xdr:nvSpPr>
      <xdr:spPr>
        <a:xfrm>
          <a:off x="8699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92544</xdr:rowOff>
    </xdr:from>
    <xdr:ext cx="534377" cy="259045"/>
    <xdr:sp macro="" textlink="">
      <xdr:nvSpPr>
        <xdr:cNvPr id="412" name="テキスト ボックス 411"/>
        <xdr:cNvSpPr txBox="1"/>
      </xdr:nvSpPr>
      <xdr:spPr>
        <a:xfrm>
          <a:off x="8483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93889</xdr:rowOff>
    </xdr:from>
    <xdr:to>
      <xdr:col>11</xdr:col>
      <xdr:colOff>307975</xdr:colOff>
      <xdr:row>77</xdr:row>
      <xdr:rowOff>98231</xdr:rowOff>
    </xdr:to>
    <xdr:cxnSp macro="">
      <xdr:nvCxnSpPr>
        <xdr:cNvPr id="413" name="直線コネクタ 412"/>
        <xdr:cNvCxnSpPr/>
      </xdr:nvCxnSpPr>
      <xdr:spPr>
        <a:xfrm>
          <a:off x="6972300" y="13295539"/>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127739</xdr:rowOff>
    </xdr:from>
    <xdr:to>
      <xdr:col>11</xdr:col>
      <xdr:colOff>358775</xdr:colOff>
      <xdr:row>77</xdr:row>
      <xdr:rowOff>57889</xdr:rowOff>
    </xdr:to>
    <xdr:sp macro="" textlink="">
      <xdr:nvSpPr>
        <xdr:cNvPr id="414" name="フローチャート : 判断 413"/>
        <xdr:cNvSpPr/>
      </xdr:nvSpPr>
      <xdr:spPr>
        <a:xfrm>
          <a:off x="7810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74416</xdr:rowOff>
    </xdr:from>
    <xdr:ext cx="534377" cy="259045"/>
    <xdr:sp macro="" textlink="">
      <xdr:nvSpPr>
        <xdr:cNvPr id="415" name="テキスト ボックス 414"/>
        <xdr:cNvSpPr txBox="1"/>
      </xdr:nvSpPr>
      <xdr:spPr>
        <a:xfrm>
          <a:off x="7594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109955</xdr:rowOff>
    </xdr:from>
    <xdr:to>
      <xdr:col>10</xdr:col>
      <xdr:colOff>155575</xdr:colOff>
      <xdr:row>77</xdr:row>
      <xdr:rowOff>40105</xdr:rowOff>
    </xdr:to>
    <xdr:sp macro="" textlink="">
      <xdr:nvSpPr>
        <xdr:cNvPr id="416" name="フローチャート : 判断 415"/>
        <xdr:cNvSpPr/>
      </xdr:nvSpPr>
      <xdr:spPr>
        <a:xfrm>
          <a:off x="6921500" y="1314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56631</xdr:rowOff>
    </xdr:from>
    <xdr:ext cx="534377" cy="259045"/>
    <xdr:sp macro="" textlink="">
      <xdr:nvSpPr>
        <xdr:cNvPr id="417" name="テキスト ボックス 416"/>
        <xdr:cNvSpPr txBox="1"/>
      </xdr:nvSpPr>
      <xdr:spPr>
        <a:xfrm>
          <a:off x="6705111" y="129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13393</xdr:rowOff>
    </xdr:from>
    <xdr:to>
      <xdr:col>15</xdr:col>
      <xdr:colOff>231775</xdr:colOff>
      <xdr:row>77</xdr:row>
      <xdr:rowOff>114993</xdr:rowOff>
    </xdr:to>
    <xdr:sp macro="" textlink="">
      <xdr:nvSpPr>
        <xdr:cNvPr id="423" name="円/楕円 422"/>
        <xdr:cNvSpPr/>
      </xdr:nvSpPr>
      <xdr:spPr>
        <a:xfrm>
          <a:off x="10426700" y="132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163270</xdr:rowOff>
    </xdr:from>
    <xdr:ext cx="534377" cy="259045"/>
    <xdr:sp macro="" textlink="">
      <xdr:nvSpPr>
        <xdr:cNvPr id="424" name="商工費該当値テキスト"/>
        <xdr:cNvSpPr txBox="1"/>
      </xdr:nvSpPr>
      <xdr:spPr>
        <a:xfrm>
          <a:off x="10528300" y="131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165892</xdr:rowOff>
    </xdr:from>
    <xdr:to>
      <xdr:col>14</xdr:col>
      <xdr:colOff>79375</xdr:colOff>
      <xdr:row>77</xdr:row>
      <xdr:rowOff>96042</xdr:rowOff>
    </xdr:to>
    <xdr:sp macro="" textlink="">
      <xdr:nvSpPr>
        <xdr:cNvPr id="425" name="円/楕円 424"/>
        <xdr:cNvSpPr/>
      </xdr:nvSpPr>
      <xdr:spPr>
        <a:xfrm>
          <a:off x="9588500" y="131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87169</xdr:rowOff>
    </xdr:from>
    <xdr:ext cx="534377" cy="259045"/>
    <xdr:sp macro="" textlink="">
      <xdr:nvSpPr>
        <xdr:cNvPr id="426" name="テキスト ボックス 425"/>
        <xdr:cNvSpPr txBox="1"/>
      </xdr:nvSpPr>
      <xdr:spPr>
        <a:xfrm>
          <a:off x="9372111" y="132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79961</xdr:rowOff>
    </xdr:from>
    <xdr:to>
      <xdr:col>12</xdr:col>
      <xdr:colOff>561975</xdr:colOff>
      <xdr:row>78</xdr:row>
      <xdr:rowOff>10111</xdr:rowOff>
    </xdr:to>
    <xdr:sp macro="" textlink="">
      <xdr:nvSpPr>
        <xdr:cNvPr id="427" name="円/楕円 426"/>
        <xdr:cNvSpPr/>
      </xdr:nvSpPr>
      <xdr:spPr>
        <a:xfrm>
          <a:off x="8699500" y="132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1238</xdr:rowOff>
    </xdr:from>
    <xdr:ext cx="469744" cy="259045"/>
    <xdr:sp macro="" textlink="">
      <xdr:nvSpPr>
        <xdr:cNvPr id="428" name="テキスト ボックス 427"/>
        <xdr:cNvSpPr txBox="1"/>
      </xdr:nvSpPr>
      <xdr:spPr>
        <a:xfrm>
          <a:off x="8515427" y="1337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47431</xdr:rowOff>
    </xdr:from>
    <xdr:to>
      <xdr:col>11</xdr:col>
      <xdr:colOff>358775</xdr:colOff>
      <xdr:row>77</xdr:row>
      <xdr:rowOff>149031</xdr:rowOff>
    </xdr:to>
    <xdr:sp macro="" textlink="">
      <xdr:nvSpPr>
        <xdr:cNvPr id="429" name="円/楕円 428"/>
        <xdr:cNvSpPr/>
      </xdr:nvSpPr>
      <xdr:spPr>
        <a:xfrm>
          <a:off x="7810500" y="132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140158</xdr:rowOff>
    </xdr:from>
    <xdr:ext cx="469744" cy="259045"/>
    <xdr:sp macro="" textlink="">
      <xdr:nvSpPr>
        <xdr:cNvPr id="430" name="テキスト ボックス 429"/>
        <xdr:cNvSpPr txBox="1"/>
      </xdr:nvSpPr>
      <xdr:spPr>
        <a:xfrm>
          <a:off x="7626427" y="1334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43089</xdr:rowOff>
    </xdr:from>
    <xdr:to>
      <xdr:col>10</xdr:col>
      <xdr:colOff>155575</xdr:colOff>
      <xdr:row>77</xdr:row>
      <xdr:rowOff>144689</xdr:rowOff>
    </xdr:to>
    <xdr:sp macro="" textlink="">
      <xdr:nvSpPr>
        <xdr:cNvPr id="431" name="円/楕円 430"/>
        <xdr:cNvSpPr/>
      </xdr:nvSpPr>
      <xdr:spPr>
        <a:xfrm>
          <a:off x="6921500" y="13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135816</xdr:rowOff>
    </xdr:from>
    <xdr:ext cx="469744" cy="259045"/>
    <xdr:sp macro="" textlink="">
      <xdr:nvSpPr>
        <xdr:cNvPr id="432" name="テキスト ボックス 431"/>
        <xdr:cNvSpPr txBox="1"/>
      </xdr:nvSpPr>
      <xdr:spPr>
        <a:xfrm>
          <a:off x="6737427" y="1333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113601</xdr:rowOff>
    </xdr:from>
    <xdr:to>
      <xdr:col>15</xdr:col>
      <xdr:colOff>180975</xdr:colOff>
      <xdr:row>97</xdr:row>
      <xdr:rowOff>124479</xdr:rowOff>
    </xdr:to>
    <xdr:cxnSp macro="">
      <xdr:nvCxnSpPr>
        <xdr:cNvPr id="462" name="直線コネクタ 461"/>
        <xdr:cNvCxnSpPr/>
      </xdr:nvCxnSpPr>
      <xdr:spPr>
        <a:xfrm>
          <a:off x="9639300" y="16744251"/>
          <a:ext cx="8382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113601</xdr:rowOff>
    </xdr:from>
    <xdr:to>
      <xdr:col>14</xdr:col>
      <xdr:colOff>28575</xdr:colOff>
      <xdr:row>98</xdr:row>
      <xdr:rowOff>9474</xdr:rowOff>
    </xdr:to>
    <xdr:cxnSp macro="">
      <xdr:nvCxnSpPr>
        <xdr:cNvPr id="465" name="直線コネクタ 464"/>
        <xdr:cNvCxnSpPr/>
      </xdr:nvCxnSpPr>
      <xdr:spPr>
        <a:xfrm flipV="1">
          <a:off x="8750300" y="16744251"/>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22910</xdr:rowOff>
    </xdr:from>
    <xdr:to>
      <xdr:col>14</xdr:col>
      <xdr:colOff>79375</xdr:colOff>
      <xdr:row>96</xdr:row>
      <xdr:rowOff>124510</xdr:rowOff>
    </xdr:to>
    <xdr:sp macro="" textlink="">
      <xdr:nvSpPr>
        <xdr:cNvPr id="466" name="フローチャート : 判断 465"/>
        <xdr:cNvSpPr/>
      </xdr:nvSpPr>
      <xdr:spPr>
        <a:xfrm>
          <a:off x="958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141037</xdr:rowOff>
    </xdr:from>
    <xdr:ext cx="534377" cy="259045"/>
    <xdr:sp macro="" textlink="">
      <xdr:nvSpPr>
        <xdr:cNvPr id="467" name="テキスト ボックス 466"/>
        <xdr:cNvSpPr txBox="1"/>
      </xdr:nvSpPr>
      <xdr:spPr>
        <a:xfrm>
          <a:off x="937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167532</xdr:rowOff>
    </xdr:from>
    <xdr:to>
      <xdr:col>12</xdr:col>
      <xdr:colOff>511175</xdr:colOff>
      <xdr:row>98</xdr:row>
      <xdr:rowOff>9474</xdr:rowOff>
    </xdr:to>
    <xdr:cxnSp macro="">
      <xdr:nvCxnSpPr>
        <xdr:cNvPr id="468" name="直線コネクタ 467"/>
        <xdr:cNvCxnSpPr/>
      </xdr:nvCxnSpPr>
      <xdr:spPr>
        <a:xfrm>
          <a:off x="7861300" y="16798182"/>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129000</xdr:rowOff>
    </xdr:from>
    <xdr:to>
      <xdr:col>12</xdr:col>
      <xdr:colOff>561975</xdr:colOff>
      <xdr:row>96</xdr:row>
      <xdr:rowOff>59150</xdr:rowOff>
    </xdr:to>
    <xdr:sp macro="" textlink="">
      <xdr:nvSpPr>
        <xdr:cNvPr id="469" name="フローチャート : 判断 468"/>
        <xdr:cNvSpPr/>
      </xdr:nvSpPr>
      <xdr:spPr>
        <a:xfrm>
          <a:off x="8699500" y="164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75677</xdr:rowOff>
    </xdr:from>
    <xdr:ext cx="534377" cy="259045"/>
    <xdr:sp macro="" textlink="">
      <xdr:nvSpPr>
        <xdr:cNvPr id="470" name="テキスト ボックス 469"/>
        <xdr:cNvSpPr txBox="1"/>
      </xdr:nvSpPr>
      <xdr:spPr>
        <a:xfrm>
          <a:off x="8483111" y="161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17838</xdr:rowOff>
    </xdr:from>
    <xdr:to>
      <xdr:col>11</xdr:col>
      <xdr:colOff>307975</xdr:colOff>
      <xdr:row>97</xdr:row>
      <xdr:rowOff>167532</xdr:rowOff>
    </xdr:to>
    <xdr:cxnSp macro="">
      <xdr:nvCxnSpPr>
        <xdr:cNvPr id="471" name="直線コネクタ 470"/>
        <xdr:cNvCxnSpPr/>
      </xdr:nvCxnSpPr>
      <xdr:spPr>
        <a:xfrm>
          <a:off x="6972300" y="16648488"/>
          <a:ext cx="889000" cy="14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48361</xdr:rowOff>
    </xdr:from>
    <xdr:to>
      <xdr:col>11</xdr:col>
      <xdr:colOff>358775</xdr:colOff>
      <xdr:row>96</xdr:row>
      <xdr:rowOff>149961</xdr:rowOff>
    </xdr:to>
    <xdr:sp macro="" textlink="">
      <xdr:nvSpPr>
        <xdr:cNvPr id="472" name="フローチャート : 判断 471"/>
        <xdr:cNvSpPr/>
      </xdr:nvSpPr>
      <xdr:spPr>
        <a:xfrm>
          <a:off x="7810500" y="165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166488</xdr:rowOff>
    </xdr:from>
    <xdr:ext cx="534377" cy="259045"/>
    <xdr:sp macro="" textlink="">
      <xdr:nvSpPr>
        <xdr:cNvPr id="473" name="テキスト ボックス 472"/>
        <xdr:cNvSpPr txBox="1"/>
      </xdr:nvSpPr>
      <xdr:spPr>
        <a:xfrm>
          <a:off x="7594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149194</xdr:rowOff>
    </xdr:from>
    <xdr:to>
      <xdr:col>10</xdr:col>
      <xdr:colOff>155575</xdr:colOff>
      <xdr:row>96</xdr:row>
      <xdr:rowOff>79344</xdr:rowOff>
    </xdr:to>
    <xdr:sp macro="" textlink="">
      <xdr:nvSpPr>
        <xdr:cNvPr id="474" name="フローチャート : 判断 473"/>
        <xdr:cNvSpPr/>
      </xdr:nvSpPr>
      <xdr:spPr>
        <a:xfrm>
          <a:off x="6921500" y="164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95871</xdr:rowOff>
    </xdr:from>
    <xdr:ext cx="534377" cy="259045"/>
    <xdr:sp macro="" textlink="">
      <xdr:nvSpPr>
        <xdr:cNvPr id="475" name="テキスト ボックス 474"/>
        <xdr:cNvSpPr txBox="1"/>
      </xdr:nvSpPr>
      <xdr:spPr>
        <a:xfrm>
          <a:off x="6705111" y="162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73679</xdr:rowOff>
    </xdr:from>
    <xdr:to>
      <xdr:col>15</xdr:col>
      <xdr:colOff>231775</xdr:colOff>
      <xdr:row>98</xdr:row>
      <xdr:rowOff>3829</xdr:rowOff>
    </xdr:to>
    <xdr:sp macro="" textlink="">
      <xdr:nvSpPr>
        <xdr:cNvPr id="481" name="円/楕円 480"/>
        <xdr:cNvSpPr/>
      </xdr:nvSpPr>
      <xdr:spPr>
        <a:xfrm>
          <a:off x="10426700" y="167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52106</xdr:rowOff>
    </xdr:from>
    <xdr:ext cx="534377" cy="259045"/>
    <xdr:sp macro="" textlink="">
      <xdr:nvSpPr>
        <xdr:cNvPr id="482" name="土木費該当値テキスト"/>
        <xdr:cNvSpPr txBox="1"/>
      </xdr:nvSpPr>
      <xdr:spPr>
        <a:xfrm>
          <a:off x="10528300" y="1668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62801</xdr:rowOff>
    </xdr:from>
    <xdr:to>
      <xdr:col>14</xdr:col>
      <xdr:colOff>79375</xdr:colOff>
      <xdr:row>97</xdr:row>
      <xdr:rowOff>164401</xdr:rowOff>
    </xdr:to>
    <xdr:sp macro="" textlink="">
      <xdr:nvSpPr>
        <xdr:cNvPr id="483" name="円/楕円 482"/>
        <xdr:cNvSpPr/>
      </xdr:nvSpPr>
      <xdr:spPr>
        <a:xfrm>
          <a:off x="9588500" y="166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155528</xdr:rowOff>
    </xdr:from>
    <xdr:ext cx="534377" cy="259045"/>
    <xdr:sp macro="" textlink="">
      <xdr:nvSpPr>
        <xdr:cNvPr id="484" name="テキスト ボックス 483"/>
        <xdr:cNvSpPr txBox="1"/>
      </xdr:nvSpPr>
      <xdr:spPr>
        <a:xfrm>
          <a:off x="9372111" y="1678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130124</xdr:rowOff>
    </xdr:from>
    <xdr:to>
      <xdr:col>12</xdr:col>
      <xdr:colOff>561975</xdr:colOff>
      <xdr:row>98</xdr:row>
      <xdr:rowOff>60274</xdr:rowOff>
    </xdr:to>
    <xdr:sp macro="" textlink="">
      <xdr:nvSpPr>
        <xdr:cNvPr id="485" name="円/楕円 484"/>
        <xdr:cNvSpPr/>
      </xdr:nvSpPr>
      <xdr:spPr>
        <a:xfrm>
          <a:off x="8699500" y="167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51401</xdr:rowOff>
    </xdr:from>
    <xdr:ext cx="534377" cy="259045"/>
    <xdr:sp macro="" textlink="">
      <xdr:nvSpPr>
        <xdr:cNvPr id="486" name="テキスト ボックス 485"/>
        <xdr:cNvSpPr txBox="1"/>
      </xdr:nvSpPr>
      <xdr:spPr>
        <a:xfrm>
          <a:off x="8483111" y="168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116732</xdr:rowOff>
    </xdr:from>
    <xdr:to>
      <xdr:col>11</xdr:col>
      <xdr:colOff>358775</xdr:colOff>
      <xdr:row>98</xdr:row>
      <xdr:rowOff>46882</xdr:rowOff>
    </xdr:to>
    <xdr:sp macro="" textlink="">
      <xdr:nvSpPr>
        <xdr:cNvPr id="487" name="円/楕円 486"/>
        <xdr:cNvSpPr/>
      </xdr:nvSpPr>
      <xdr:spPr>
        <a:xfrm>
          <a:off x="7810500" y="1674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38009</xdr:rowOff>
    </xdr:from>
    <xdr:ext cx="534377" cy="259045"/>
    <xdr:sp macro="" textlink="">
      <xdr:nvSpPr>
        <xdr:cNvPr id="488" name="テキスト ボックス 487"/>
        <xdr:cNvSpPr txBox="1"/>
      </xdr:nvSpPr>
      <xdr:spPr>
        <a:xfrm>
          <a:off x="7594111" y="1684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138488</xdr:rowOff>
    </xdr:from>
    <xdr:to>
      <xdr:col>10</xdr:col>
      <xdr:colOff>155575</xdr:colOff>
      <xdr:row>97</xdr:row>
      <xdr:rowOff>68638</xdr:rowOff>
    </xdr:to>
    <xdr:sp macro="" textlink="">
      <xdr:nvSpPr>
        <xdr:cNvPr id="489" name="円/楕円 488"/>
        <xdr:cNvSpPr/>
      </xdr:nvSpPr>
      <xdr:spPr>
        <a:xfrm>
          <a:off x="6921500" y="165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59765</xdr:rowOff>
    </xdr:from>
    <xdr:ext cx="534377" cy="259045"/>
    <xdr:sp macro="" textlink="">
      <xdr:nvSpPr>
        <xdr:cNvPr id="490" name="テキスト ボックス 489"/>
        <xdr:cNvSpPr txBox="1"/>
      </xdr:nvSpPr>
      <xdr:spPr>
        <a:xfrm>
          <a:off x="6705111" y="1669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101143</xdr:rowOff>
    </xdr:from>
    <xdr:to>
      <xdr:col>23</xdr:col>
      <xdr:colOff>517525</xdr:colOff>
      <xdr:row>34</xdr:row>
      <xdr:rowOff>150901</xdr:rowOff>
    </xdr:to>
    <xdr:cxnSp macro="">
      <xdr:nvCxnSpPr>
        <xdr:cNvPr id="520" name="直線コネクタ 519"/>
        <xdr:cNvCxnSpPr/>
      </xdr:nvCxnSpPr>
      <xdr:spPr>
        <a:xfrm flipV="1">
          <a:off x="15481300" y="5758993"/>
          <a:ext cx="838200" cy="2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150901</xdr:rowOff>
    </xdr:from>
    <xdr:to>
      <xdr:col>22</xdr:col>
      <xdr:colOff>365125</xdr:colOff>
      <xdr:row>38</xdr:row>
      <xdr:rowOff>98323</xdr:rowOff>
    </xdr:to>
    <xdr:cxnSp macro="">
      <xdr:nvCxnSpPr>
        <xdr:cNvPr id="523" name="直線コネクタ 522"/>
        <xdr:cNvCxnSpPr/>
      </xdr:nvCxnSpPr>
      <xdr:spPr>
        <a:xfrm flipV="1">
          <a:off x="14592300" y="5980201"/>
          <a:ext cx="889000" cy="6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4" name="フローチャート : 判断 523"/>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150804</xdr:rowOff>
    </xdr:from>
    <xdr:ext cx="534377" cy="259045"/>
    <xdr:sp macro="" textlink="">
      <xdr:nvSpPr>
        <xdr:cNvPr id="525" name="テキスト ボックス 524"/>
        <xdr:cNvSpPr txBox="1"/>
      </xdr:nvSpPr>
      <xdr:spPr>
        <a:xfrm>
          <a:off x="15214111" y="649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98323</xdr:rowOff>
    </xdr:from>
    <xdr:to>
      <xdr:col>21</xdr:col>
      <xdr:colOff>161925</xdr:colOff>
      <xdr:row>38</xdr:row>
      <xdr:rowOff>118897</xdr:rowOff>
    </xdr:to>
    <xdr:cxnSp macro="">
      <xdr:nvCxnSpPr>
        <xdr:cNvPr id="526" name="直線コネクタ 525"/>
        <xdr:cNvCxnSpPr/>
      </xdr:nvCxnSpPr>
      <xdr:spPr>
        <a:xfrm flipV="1">
          <a:off x="13703300" y="661342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7" name="フローチャート : 判断 526"/>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60075</xdr:rowOff>
    </xdr:from>
    <xdr:ext cx="534377" cy="259045"/>
    <xdr:sp macro="" textlink="">
      <xdr:nvSpPr>
        <xdr:cNvPr id="528" name="テキスト ボックス 527"/>
        <xdr:cNvSpPr txBox="1"/>
      </xdr:nvSpPr>
      <xdr:spPr>
        <a:xfrm>
          <a:off x="14325111" y="623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118897</xdr:rowOff>
    </xdr:from>
    <xdr:to>
      <xdr:col>19</xdr:col>
      <xdr:colOff>644525</xdr:colOff>
      <xdr:row>39</xdr:row>
      <xdr:rowOff>80759</xdr:rowOff>
    </xdr:to>
    <xdr:cxnSp macro="">
      <xdr:nvCxnSpPr>
        <xdr:cNvPr id="529" name="直線コネクタ 528"/>
        <xdr:cNvCxnSpPr/>
      </xdr:nvCxnSpPr>
      <xdr:spPr>
        <a:xfrm flipV="1">
          <a:off x="12814300" y="6633997"/>
          <a:ext cx="889000" cy="13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0" name="フローチャート : 判断 529"/>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96347</xdr:rowOff>
    </xdr:from>
    <xdr:ext cx="534377" cy="259045"/>
    <xdr:sp macro="" textlink="">
      <xdr:nvSpPr>
        <xdr:cNvPr id="531" name="テキスト ボックス 530"/>
        <xdr:cNvSpPr txBox="1"/>
      </xdr:nvSpPr>
      <xdr:spPr>
        <a:xfrm>
          <a:off x="13436111" y="62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2" name="フローチャート : 判断 531"/>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115359</xdr:rowOff>
    </xdr:from>
    <xdr:ext cx="534377" cy="259045"/>
    <xdr:sp macro="" textlink="">
      <xdr:nvSpPr>
        <xdr:cNvPr id="533" name="テキスト ボックス 532"/>
        <xdr:cNvSpPr txBox="1"/>
      </xdr:nvSpPr>
      <xdr:spPr>
        <a:xfrm>
          <a:off x="12547111" y="62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50343</xdr:rowOff>
    </xdr:from>
    <xdr:to>
      <xdr:col>23</xdr:col>
      <xdr:colOff>568325</xdr:colOff>
      <xdr:row>33</xdr:row>
      <xdr:rowOff>151943</xdr:rowOff>
    </xdr:to>
    <xdr:sp macro="" textlink="">
      <xdr:nvSpPr>
        <xdr:cNvPr id="539" name="円/楕円 538"/>
        <xdr:cNvSpPr/>
      </xdr:nvSpPr>
      <xdr:spPr>
        <a:xfrm>
          <a:off x="16268700" y="57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73220</xdr:rowOff>
    </xdr:from>
    <xdr:ext cx="534377" cy="259045"/>
    <xdr:sp macro="" textlink="">
      <xdr:nvSpPr>
        <xdr:cNvPr id="540" name="消防費該当値テキスト"/>
        <xdr:cNvSpPr txBox="1"/>
      </xdr:nvSpPr>
      <xdr:spPr>
        <a:xfrm>
          <a:off x="16370300" y="555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35,512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100101</xdr:rowOff>
    </xdr:from>
    <xdr:to>
      <xdr:col>22</xdr:col>
      <xdr:colOff>415925</xdr:colOff>
      <xdr:row>35</xdr:row>
      <xdr:rowOff>30251</xdr:rowOff>
    </xdr:to>
    <xdr:sp macro="" textlink="">
      <xdr:nvSpPr>
        <xdr:cNvPr id="541" name="円/楕円 540"/>
        <xdr:cNvSpPr/>
      </xdr:nvSpPr>
      <xdr:spPr>
        <a:xfrm>
          <a:off x="15430500" y="59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46778</xdr:rowOff>
    </xdr:from>
    <xdr:ext cx="534377" cy="259045"/>
    <xdr:sp macro="" textlink="">
      <xdr:nvSpPr>
        <xdr:cNvPr id="542" name="テキスト ボックス 541"/>
        <xdr:cNvSpPr txBox="1"/>
      </xdr:nvSpPr>
      <xdr:spPr>
        <a:xfrm>
          <a:off x="15214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47523</xdr:rowOff>
    </xdr:from>
    <xdr:to>
      <xdr:col>21</xdr:col>
      <xdr:colOff>212725</xdr:colOff>
      <xdr:row>38</xdr:row>
      <xdr:rowOff>149123</xdr:rowOff>
    </xdr:to>
    <xdr:sp macro="" textlink="">
      <xdr:nvSpPr>
        <xdr:cNvPr id="543" name="円/楕円 542"/>
        <xdr:cNvSpPr/>
      </xdr:nvSpPr>
      <xdr:spPr>
        <a:xfrm>
          <a:off x="14541500" y="6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140250</xdr:rowOff>
    </xdr:from>
    <xdr:ext cx="534377" cy="259045"/>
    <xdr:sp macro="" textlink="">
      <xdr:nvSpPr>
        <xdr:cNvPr id="544" name="テキスト ボックス 543"/>
        <xdr:cNvSpPr txBox="1"/>
      </xdr:nvSpPr>
      <xdr:spPr>
        <a:xfrm>
          <a:off x="14325111" y="66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68097</xdr:rowOff>
    </xdr:from>
    <xdr:to>
      <xdr:col>20</xdr:col>
      <xdr:colOff>9525</xdr:colOff>
      <xdr:row>38</xdr:row>
      <xdr:rowOff>169697</xdr:rowOff>
    </xdr:to>
    <xdr:sp macro="" textlink="">
      <xdr:nvSpPr>
        <xdr:cNvPr id="545" name="円/楕円 544"/>
        <xdr:cNvSpPr/>
      </xdr:nvSpPr>
      <xdr:spPr>
        <a:xfrm>
          <a:off x="13652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160824</xdr:rowOff>
    </xdr:from>
    <xdr:ext cx="534377" cy="259045"/>
    <xdr:sp macro="" textlink="">
      <xdr:nvSpPr>
        <xdr:cNvPr id="546" name="テキスト ボックス 545"/>
        <xdr:cNvSpPr txBox="1"/>
      </xdr:nvSpPr>
      <xdr:spPr>
        <a:xfrm>
          <a:off x="13436111" y="667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29959</xdr:rowOff>
    </xdr:from>
    <xdr:to>
      <xdr:col>18</xdr:col>
      <xdr:colOff>492125</xdr:colOff>
      <xdr:row>39</xdr:row>
      <xdr:rowOff>131559</xdr:rowOff>
    </xdr:to>
    <xdr:sp macro="" textlink="">
      <xdr:nvSpPr>
        <xdr:cNvPr id="547" name="円/楕円 546"/>
        <xdr:cNvSpPr/>
      </xdr:nvSpPr>
      <xdr:spPr>
        <a:xfrm>
          <a:off x="12763500" y="67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122686</xdr:rowOff>
    </xdr:from>
    <xdr:ext cx="469744" cy="259045"/>
    <xdr:sp macro="" textlink="">
      <xdr:nvSpPr>
        <xdr:cNvPr id="548" name="テキスト ボックス 547"/>
        <xdr:cNvSpPr txBox="1"/>
      </xdr:nvSpPr>
      <xdr:spPr>
        <a:xfrm>
          <a:off x="12579427" y="680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32582</xdr:rowOff>
    </xdr:from>
    <xdr:to>
      <xdr:col>23</xdr:col>
      <xdr:colOff>517525</xdr:colOff>
      <xdr:row>55</xdr:row>
      <xdr:rowOff>82093</xdr:rowOff>
    </xdr:to>
    <xdr:cxnSp macro="">
      <xdr:nvCxnSpPr>
        <xdr:cNvPr id="578" name="直線コネクタ 577"/>
        <xdr:cNvCxnSpPr/>
      </xdr:nvCxnSpPr>
      <xdr:spPr>
        <a:xfrm flipV="1">
          <a:off x="15481300" y="9290882"/>
          <a:ext cx="838200" cy="22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82093</xdr:rowOff>
    </xdr:from>
    <xdr:to>
      <xdr:col>22</xdr:col>
      <xdr:colOff>365125</xdr:colOff>
      <xdr:row>57</xdr:row>
      <xdr:rowOff>84893</xdr:rowOff>
    </xdr:to>
    <xdr:cxnSp macro="">
      <xdr:nvCxnSpPr>
        <xdr:cNvPr id="581" name="直線コネクタ 580"/>
        <xdr:cNvCxnSpPr/>
      </xdr:nvCxnSpPr>
      <xdr:spPr>
        <a:xfrm flipV="1">
          <a:off x="14592300" y="9511843"/>
          <a:ext cx="889000" cy="34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113950</xdr:rowOff>
    </xdr:from>
    <xdr:to>
      <xdr:col>22</xdr:col>
      <xdr:colOff>415925</xdr:colOff>
      <xdr:row>56</xdr:row>
      <xdr:rowOff>44100</xdr:rowOff>
    </xdr:to>
    <xdr:sp macro="" textlink="">
      <xdr:nvSpPr>
        <xdr:cNvPr id="582" name="フローチャート : 判断 581"/>
        <xdr:cNvSpPr/>
      </xdr:nvSpPr>
      <xdr:spPr>
        <a:xfrm>
          <a:off x="15430500" y="95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35227</xdr:rowOff>
    </xdr:from>
    <xdr:ext cx="534377" cy="259045"/>
    <xdr:sp macro="" textlink="">
      <xdr:nvSpPr>
        <xdr:cNvPr id="583" name="テキスト ボックス 582"/>
        <xdr:cNvSpPr txBox="1"/>
      </xdr:nvSpPr>
      <xdr:spPr>
        <a:xfrm>
          <a:off x="15214111" y="963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84893</xdr:rowOff>
    </xdr:from>
    <xdr:to>
      <xdr:col>21</xdr:col>
      <xdr:colOff>161925</xdr:colOff>
      <xdr:row>57</xdr:row>
      <xdr:rowOff>98437</xdr:rowOff>
    </xdr:to>
    <xdr:cxnSp macro="">
      <xdr:nvCxnSpPr>
        <xdr:cNvPr id="584" name="直線コネクタ 583"/>
        <xdr:cNvCxnSpPr/>
      </xdr:nvCxnSpPr>
      <xdr:spPr>
        <a:xfrm flipV="1">
          <a:off x="13703300" y="9857543"/>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10681</xdr:rowOff>
    </xdr:from>
    <xdr:to>
      <xdr:col>21</xdr:col>
      <xdr:colOff>212725</xdr:colOff>
      <xdr:row>56</xdr:row>
      <xdr:rowOff>112281</xdr:rowOff>
    </xdr:to>
    <xdr:sp macro="" textlink="">
      <xdr:nvSpPr>
        <xdr:cNvPr id="585" name="フローチャート : 判断 584"/>
        <xdr:cNvSpPr/>
      </xdr:nvSpPr>
      <xdr:spPr>
        <a:xfrm>
          <a:off x="14541500" y="961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128808</xdr:rowOff>
    </xdr:from>
    <xdr:ext cx="534377" cy="259045"/>
    <xdr:sp macro="" textlink="">
      <xdr:nvSpPr>
        <xdr:cNvPr id="586" name="テキスト ボックス 585"/>
        <xdr:cNvSpPr txBox="1"/>
      </xdr:nvSpPr>
      <xdr:spPr>
        <a:xfrm>
          <a:off x="14325111" y="93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170885</xdr:rowOff>
    </xdr:from>
    <xdr:to>
      <xdr:col>19</xdr:col>
      <xdr:colOff>644525</xdr:colOff>
      <xdr:row>57</xdr:row>
      <xdr:rowOff>98437</xdr:rowOff>
    </xdr:to>
    <xdr:cxnSp macro="">
      <xdr:nvCxnSpPr>
        <xdr:cNvPr id="587" name="直線コネクタ 586"/>
        <xdr:cNvCxnSpPr/>
      </xdr:nvCxnSpPr>
      <xdr:spPr>
        <a:xfrm>
          <a:off x="12814300" y="9429185"/>
          <a:ext cx="889000" cy="44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49714</xdr:rowOff>
    </xdr:from>
    <xdr:to>
      <xdr:col>20</xdr:col>
      <xdr:colOff>9525</xdr:colOff>
      <xdr:row>56</xdr:row>
      <xdr:rowOff>151314</xdr:rowOff>
    </xdr:to>
    <xdr:sp macro="" textlink="">
      <xdr:nvSpPr>
        <xdr:cNvPr id="588" name="フローチャート : 判断 587"/>
        <xdr:cNvSpPr/>
      </xdr:nvSpPr>
      <xdr:spPr>
        <a:xfrm>
          <a:off x="13652500" y="965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167841</xdr:rowOff>
    </xdr:from>
    <xdr:ext cx="534377" cy="259045"/>
    <xdr:sp macro="" textlink="">
      <xdr:nvSpPr>
        <xdr:cNvPr id="589" name="テキスト ボックス 588"/>
        <xdr:cNvSpPr txBox="1"/>
      </xdr:nvSpPr>
      <xdr:spPr>
        <a:xfrm>
          <a:off x="13436111" y="94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57029</xdr:rowOff>
    </xdr:from>
    <xdr:to>
      <xdr:col>18</xdr:col>
      <xdr:colOff>492125</xdr:colOff>
      <xdr:row>56</xdr:row>
      <xdr:rowOff>158629</xdr:rowOff>
    </xdr:to>
    <xdr:sp macro="" textlink="">
      <xdr:nvSpPr>
        <xdr:cNvPr id="590" name="フローチャート : 判断 589"/>
        <xdr:cNvSpPr/>
      </xdr:nvSpPr>
      <xdr:spPr>
        <a:xfrm>
          <a:off x="12763500" y="96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149756</xdr:rowOff>
    </xdr:from>
    <xdr:ext cx="534377" cy="259045"/>
    <xdr:sp macro="" textlink="">
      <xdr:nvSpPr>
        <xdr:cNvPr id="591" name="テキスト ボックス 590"/>
        <xdr:cNvSpPr txBox="1"/>
      </xdr:nvSpPr>
      <xdr:spPr>
        <a:xfrm>
          <a:off x="12547111" y="97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153232</xdr:rowOff>
    </xdr:from>
    <xdr:to>
      <xdr:col>23</xdr:col>
      <xdr:colOff>568325</xdr:colOff>
      <xdr:row>54</xdr:row>
      <xdr:rowOff>83382</xdr:rowOff>
    </xdr:to>
    <xdr:sp macro="" textlink="">
      <xdr:nvSpPr>
        <xdr:cNvPr id="597" name="円/楕円 596"/>
        <xdr:cNvSpPr/>
      </xdr:nvSpPr>
      <xdr:spPr>
        <a:xfrm>
          <a:off x="16268700" y="924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4659</xdr:rowOff>
    </xdr:from>
    <xdr:ext cx="534377" cy="259045"/>
    <xdr:sp macro="" textlink="">
      <xdr:nvSpPr>
        <xdr:cNvPr id="598" name="教育費該当値テキスト"/>
        <xdr:cNvSpPr txBox="1"/>
      </xdr:nvSpPr>
      <xdr:spPr>
        <a:xfrm>
          <a:off x="16370300" y="909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65,623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31293</xdr:rowOff>
    </xdr:from>
    <xdr:to>
      <xdr:col>22</xdr:col>
      <xdr:colOff>415925</xdr:colOff>
      <xdr:row>55</xdr:row>
      <xdr:rowOff>132893</xdr:rowOff>
    </xdr:to>
    <xdr:sp macro="" textlink="">
      <xdr:nvSpPr>
        <xdr:cNvPr id="599" name="円/楕円 598"/>
        <xdr:cNvSpPr/>
      </xdr:nvSpPr>
      <xdr:spPr>
        <a:xfrm>
          <a:off x="15430500" y="946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149420</xdr:rowOff>
    </xdr:from>
    <xdr:ext cx="534377" cy="259045"/>
    <xdr:sp macro="" textlink="">
      <xdr:nvSpPr>
        <xdr:cNvPr id="600" name="テキスト ボックス 599"/>
        <xdr:cNvSpPr txBox="1"/>
      </xdr:nvSpPr>
      <xdr:spPr>
        <a:xfrm>
          <a:off x="15214111" y="923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34093</xdr:rowOff>
    </xdr:from>
    <xdr:to>
      <xdr:col>21</xdr:col>
      <xdr:colOff>212725</xdr:colOff>
      <xdr:row>57</xdr:row>
      <xdr:rowOff>135693</xdr:rowOff>
    </xdr:to>
    <xdr:sp macro="" textlink="">
      <xdr:nvSpPr>
        <xdr:cNvPr id="601" name="円/楕円 600"/>
        <xdr:cNvSpPr/>
      </xdr:nvSpPr>
      <xdr:spPr>
        <a:xfrm>
          <a:off x="14541500" y="98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126820</xdr:rowOff>
    </xdr:from>
    <xdr:ext cx="534377" cy="259045"/>
    <xdr:sp macro="" textlink="">
      <xdr:nvSpPr>
        <xdr:cNvPr id="602" name="テキスト ボックス 601"/>
        <xdr:cNvSpPr txBox="1"/>
      </xdr:nvSpPr>
      <xdr:spPr>
        <a:xfrm>
          <a:off x="14325111" y="989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47637</xdr:rowOff>
    </xdr:from>
    <xdr:to>
      <xdr:col>20</xdr:col>
      <xdr:colOff>9525</xdr:colOff>
      <xdr:row>57</xdr:row>
      <xdr:rowOff>149237</xdr:rowOff>
    </xdr:to>
    <xdr:sp macro="" textlink="">
      <xdr:nvSpPr>
        <xdr:cNvPr id="603" name="円/楕円 602"/>
        <xdr:cNvSpPr/>
      </xdr:nvSpPr>
      <xdr:spPr>
        <a:xfrm>
          <a:off x="13652500" y="98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140364</xdr:rowOff>
    </xdr:from>
    <xdr:ext cx="534377" cy="259045"/>
    <xdr:sp macro="" textlink="">
      <xdr:nvSpPr>
        <xdr:cNvPr id="604" name="テキスト ボックス 603"/>
        <xdr:cNvSpPr txBox="1"/>
      </xdr:nvSpPr>
      <xdr:spPr>
        <a:xfrm>
          <a:off x="13436111" y="991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35,166</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120085</xdr:rowOff>
    </xdr:from>
    <xdr:to>
      <xdr:col>18</xdr:col>
      <xdr:colOff>492125</xdr:colOff>
      <xdr:row>55</xdr:row>
      <xdr:rowOff>50235</xdr:rowOff>
    </xdr:to>
    <xdr:sp macro="" textlink="">
      <xdr:nvSpPr>
        <xdr:cNvPr id="605" name="円/楕円 604"/>
        <xdr:cNvSpPr/>
      </xdr:nvSpPr>
      <xdr:spPr>
        <a:xfrm>
          <a:off x="12763500" y="93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66762</xdr:rowOff>
    </xdr:from>
    <xdr:ext cx="534377" cy="259045"/>
    <xdr:sp macro="" textlink="">
      <xdr:nvSpPr>
        <xdr:cNvPr id="606" name="テキスト ボックス 605"/>
        <xdr:cNvSpPr txBox="1"/>
      </xdr:nvSpPr>
      <xdr:spPr>
        <a:xfrm>
          <a:off x="12547111" y="915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35725</xdr:rowOff>
    </xdr:from>
    <xdr:to>
      <xdr:col>23</xdr:col>
      <xdr:colOff>517525</xdr:colOff>
      <xdr:row>79</xdr:row>
      <xdr:rowOff>38545</xdr:rowOff>
    </xdr:to>
    <xdr:cxnSp macro="">
      <xdr:nvCxnSpPr>
        <xdr:cNvPr id="635" name="直線コネクタ 634"/>
        <xdr:cNvCxnSpPr/>
      </xdr:nvCxnSpPr>
      <xdr:spPr>
        <a:xfrm flipV="1">
          <a:off x="15481300" y="13580275"/>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38545</xdr:rowOff>
    </xdr:from>
    <xdr:to>
      <xdr:col>22</xdr:col>
      <xdr:colOff>365125</xdr:colOff>
      <xdr:row>79</xdr:row>
      <xdr:rowOff>39612</xdr:rowOff>
    </xdr:to>
    <xdr:cxnSp macro="">
      <xdr:nvCxnSpPr>
        <xdr:cNvPr id="638" name="直線コネクタ 637"/>
        <xdr:cNvCxnSpPr/>
      </xdr:nvCxnSpPr>
      <xdr:spPr>
        <a:xfrm flipV="1">
          <a:off x="14592300" y="13583095"/>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157138</xdr:rowOff>
    </xdr:from>
    <xdr:to>
      <xdr:col>22</xdr:col>
      <xdr:colOff>415925</xdr:colOff>
      <xdr:row>79</xdr:row>
      <xdr:rowOff>87288</xdr:rowOff>
    </xdr:to>
    <xdr:sp macro="" textlink="">
      <xdr:nvSpPr>
        <xdr:cNvPr id="639" name="フローチャート : 判断 638"/>
        <xdr:cNvSpPr/>
      </xdr:nvSpPr>
      <xdr:spPr>
        <a:xfrm>
          <a:off x="15430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103815</xdr:rowOff>
    </xdr:from>
    <xdr:ext cx="378565" cy="259045"/>
    <xdr:sp macro="" textlink="">
      <xdr:nvSpPr>
        <xdr:cNvPr id="640" name="テキスト ボックス 639"/>
        <xdr:cNvSpPr txBox="1"/>
      </xdr:nvSpPr>
      <xdr:spPr>
        <a:xfrm>
          <a:off x="15292017" y="133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33249</xdr:rowOff>
    </xdr:from>
    <xdr:to>
      <xdr:col>21</xdr:col>
      <xdr:colOff>161925</xdr:colOff>
      <xdr:row>79</xdr:row>
      <xdr:rowOff>39612</xdr:rowOff>
    </xdr:to>
    <xdr:cxnSp macro="">
      <xdr:nvCxnSpPr>
        <xdr:cNvPr id="641" name="直線コネクタ 640"/>
        <xdr:cNvCxnSpPr/>
      </xdr:nvCxnSpPr>
      <xdr:spPr>
        <a:xfrm>
          <a:off x="13703300" y="13577799"/>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150927</xdr:rowOff>
    </xdr:from>
    <xdr:to>
      <xdr:col>21</xdr:col>
      <xdr:colOff>212725</xdr:colOff>
      <xdr:row>79</xdr:row>
      <xdr:rowOff>81077</xdr:rowOff>
    </xdr:to>
    <xdr:sp macro="" textlink="">
      <xdr:nvSpPr>
        <xdr:cNvPr id="642" name="フローチャート : 判断 641"/>
        <xdr:cNvSpPr/>
      </xdr:nvSpPr>
      <xdr:spPr>
        <a:xfrm>
          <a:off x="14541500" y="1352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97604</xdr:rowOff>
    </xdr:from>
    <xdr:ext cx="378565" cy="259045"/>
    <xdr:sp macro="" textlink="">
      <xdr:nvSpPr>
        <xdr:cNvPr id="643" name="テキスト ボックス 642"/>
        <xdr:cNvSpPr txBox="1"/>
      </xdr:nvSpPr>
      <xdr:spPr>
        <a:xfrm>
          <a:off x="14403017" y="13299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33249</xdr:rowOff>
    </xdr:from>
    <xdr:to>
      <xdr:col>19</xdr:col>
      <xdr:colOff>644525</xdr:colOff>
      <xdr:row>79</xdr:row>
      <xdr:rowOff>36716</xdr:rowOff>
    </xdr:to>
    <xdr:cxnSp macro="">
      <xdr:nvCxnSpPr>
        <xdr:cNvPr id="644" name="直線コネクタ 643"/>
        <xdr:cNvCxnSpPr/>
      </xdr:nvCxnSpPr>
      <xdr:spPr>
        <a:xfrm flipV="1">
          <a:off x="12814300" y="13577799"/>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135610</xdr:rowOff>
    </xdr:from>
    <xdr:to>
      <xdr:col>20</xdr:col>
      <xdr:colOff>9525</xdr:colOff>
      <xdr:row>79</xdr:row>
      <xdr:rowOff>65760</xdr:rowOff>
    </xdr:to>
    <xdr:sp macro="" textlink="">
      <xdr:nvSpPr>
        <xdr:cNvPr id="645" name="フローチャート : 判断 644"/>
        <xdr:cNvSpPr/>
      </xdr:nvSpPr>
      <xdr:spPr>
        <a:xfrm>
          <a:off x="13652500" y="135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82287</xdr:rowOff>
    </xdr:from>
    <xdr:ext cx="378565" cy="259045"/>
    <xdr:sp macro="" textlink="">
      <xdr:nvSpPr>
        <xdr:cNvPr id="646" name="テキスト ボックス 645"/>
        <xdr:cNvSpPr txBox="1"/>
      </xdr:nvSpPr>
      <xdr:spPr>
        <a:xfrm>
          <a:off x="13514017" y="1328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127457</xdr:rowOff>
    </xdr:from>
    <xdr:to>
      <xdr:col>18</xdr:col>
      <xdr:colOff>492125</xdr:colOff>
      <xdr:row>79</xdr:row>
      <xdr:rowOff>57607</xdr:rowOff>
    </xdr:to>
    <xdr:sp macro="" textlink="">
      <xdr:nvSpPr>
        <xdr:cNvPr id="647" name="フローチャート : 判断 646"/>
        <xdr:cNvSpPr/>
      </xdr:nvSpPr>
      <xdr:spPr>
        <a:xfrm>
          <a:off x="12763500" y="135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74134</xdr:rowOff>
    </xdr:from>
    <xdr:ext cx="378565" cy="259045"/>
    <xdr:sp macro="" textlink="">
      <xdr:nvSpPr>
        <xdr:cNvPr id="648" name="テキスト ボックス 647"/>
        <xdr:cNvSpPr txBox="1"/>
      </xdr:nvSpPr>
      <xdr:spPr>
        <a:xfrm>
          <a:off x="12625017" y="13275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156375</xdr:rowOff>
    </xdr:from>
    <xdr:to>
      <xdr:col>23</xdr:col>
      <xdr:colOff>568325</xdr:colOff>
      <xdr:row>79</xdr:row>
      <xdr:rowOff>86525</xdr:rowOff>
    </xdr:to>
    <xdr:sp macro="" textlink="">
      <xdr:nvSpPr>
        <xdr:cNvPr id="654" name="円/楕円 653"/>
        <xdr:cNvSpPr/>
      </xdr:nvSpPr>
      <xdr:spPr>
        <a:xfrm>
          <a:off x="16268700" y="1352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378565" cy="259045"/>
    <xdr:sp macro="" textlink="">
      <xdr:nvSpPr>
        <xdr:cNvPr id="655" name="災害復旧費該当値テキスト"/>
        <xdr:cNvSpPr txBox="1"/>
      </xdr:nvSpPr>
      <xdr:spPr>
        <a:xfrm>
          <a:off x="16370300" y="1346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159195</xdr:rowOff>
    </xdr:from>
    <xdr:to>
      <xdr:col>22</xdr:col>
      <xdr:colOff>415925</xdr:colOff>
      <xdr:row>79</xdr:row>
      <xdr:rowOff>89345</xdr:rowOff>
    </xdr:to>
    <xdr:sp macro="" textlink="">
      <xdr:nvSpPr>
        <xdr:cNvPr id="656" name="円/楕円 655"/>
        <xdr:cNvSpPr/>
      </xdr:nvSpPr>
      <xdr:spPr>
        <a:xfrm>
          <a:off x="15430500" y="135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80472</xdr:rowOff>
    </xdr:from>
    <xdr:ext cx="378565" cy="259045"/>
    <xdr:sp macro="" textlink="">
      <xdr:nvSpPr>
        <xdr:cNvPr id="657" name="テキスト ボックス 656"/>
        <xdr:cNvSpPr txBox="1"/>
      </xdr:nvSpPr>
      <xdr:spPr>
        <a:xfrm>
          <a:off x="15292017" y="1362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160262</xdr:rowOff>
    </xdr:from>
    <xdr:to>
      <xdr:col>21</xdr:col>
      <xdr:colOff>212725</xdr:colOff>
      <xdr:row>79</xdr:row>
      <xdr:rowOff>90412</xdr:rowOff>
    </xdr:to>
    <xdr:sp macro="" textlink="">
      <xdr:nvSpPr>
        <xdr:cNvPr id="658" name="円/楕円 657"/>
        <xdr:cNvSpPr/>
      </xdr:nvSpPr>
      <xdr:spPr>
        <a:xfrm>
          <a:off x="14541500" y="13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81539</xdr:rowOff>
    </xdr:from>
    <xdr:ext cx="378565" cy="259045"/>
    <xdr:sp macro="" textlink="">
      <xdr:nvSpPr>
        <xdr:cNvPr id="659" name="テキスト ボックス 658"/>
        <xdr:cNvSpPr txBox="1"/>
      </xdr:nvSpPr>
      <xdr:spPr>
        <a:xfrm>
          <a:off x="14403017" y="13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153899</xdr:rowOff>
    </xdr:from>
    <xdr:to>
      <xdr:col>20</xdr:col>
      <xdr:colOff>9525</xdr:colOff>
      <xdr:row>79</xdr:row>
      <xdr:rowOff>84049</xdr:rowOff>
    </xdr:to>
    <xdr:sp macro="" textlink="">
      <xdr:nvSpPr>
        <xdr:cNvPr id="660" name="円/楕円 659"/>
        <xdr:cNvSpPr/>
      </xdr:nvSpPr>
      <xdr:spPr>
        <a:xfrm>
          <a:off x="13652500" y="135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75176</xdr:rowOff>
    </xdr:from>
    <xdr:ext cx="378565" cy="259045"/>
    <xdr:sp macro="" textlink="">
      <xdr:nvSpPr>
        <xdr:cNvPr id="661" name="テキスト ボックス 660"/>
        <xdr:cNvSpPr txBox="1"/>
      </xdr:nvSpPr>
      <xdr:spPr>
        <a:xfrm>
          <a:off x="13514017" y="1361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157366</xdr:rowOff>
    </xdr:from>
    <xdr:to>
      <xdr:col>18</xdr:col>
      <xdr:colOff>492125</xdr:colOff>
      <xdr:row>79</xdr:row>
      <xdr:rowOff>87516</xdr:rowOff>
    </xdr:to>
    <xdr:sp macro="" textlink="">
      <xdr:nvSpPr>
        <xdr:cNvPr id="662" name="円/楕円 661"/>
        <xdr:cNvSpPr/>
      </xdr:nvSpPr>
      <xdr:spPr>
        <a:xfrm>
          <a:off x="12763500" y="135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78643</xdr:rowOff>
    </xdr:from>
    <xdr:ext cx="378565" cy="259045"/>
    <xdr:sp macro="" textlink="">
      <xdr:nvSpPr>
        <xdr:cNvPr id="663" name="テキスト ボックス 662"/>
        <xdr:cNvSpPr txBox="1"/>
      </xdr:nvSpPr>
      <xdr:spPr>
        <a:xfrm>
          <a:off x="12625017" y="13623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167148</xdr:rowOff>
    </xdr:from>
    <xdr:to>
      <xdr:col>23</xdr:col>
      <xdr:colOff>517525</xdr:colOff>
      <xdr:row>97</xdr:row>
      <xdr:rowOff>17284</xdr:rowOff>
    </xdr:to>
    <xdr:cxnSp macro="">
      <xdr:nvCxnSpPr>
        <xdr:cNvPr id="694" name="直線コネクタ 693"/>
        <xdr:cNvCxnSpPr/>
      </xdr:nvCxnSpPr>
      <xdr:spPr>
        <a:xfrm>
          <a:off x="15481300" y="16626348"/>
          <a:ext cx="8382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167148</xdr:rowOff>
    </xdr:from>
    <xdr:to>
      <xdr:col>22</xdr:col>
      <xdr:colOff>365125</xdr:colOff>
      <xdr:row>97</xdr:row>
      <xdr:rowOff>7765</xdr:rowOff>
    </xdr:to>
    <xdr:cxnSp macro="">
      <xdr:nvCxnSpPr>
        <xdr:cNvPr id="697" name="直線コネクタ 696"/>
        <xdr:cNvCxnSpPr/>
      </xdr:nvCxnSpPr>
      <xdr:spPr>
        <a:xfrm flipV="1">
          <a:off x="14592300" y="16626348"/>
          <a:ext cx="8890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32910</xdr:rowOff>
    </xdr:from>
    <xdr:to>
      <xdr:col>22</xdr:col>
      <xdr:colOff>415925</xdr:colOff>
      <xdr:row>95</xdr:row>
      <xdr:rowOff>134510</xdr:rowOff>
    </xdr:to>
    <xdr:sp macro="" textlink="">
      <xdr:nvSpPr>
        <xdr:cNvPr id="698" name="フローチャート : 判断 697"/>
        <xdr:cNvSpPr/>
      </xdr:nvSpPr>
      <xdr:spPr>
        <a:xfrm>
          <a:off x="15430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151037</xdr:rowOff>
    </xdr:from>
    <xdr:ext cx="534377" cy="259045"/>
    <xdr:sp macro="" textlink="">
      <xdr:nvSpPr>
        <xdr:cNvPr id="699" name="テキスト ボックス 698"/>
        <xdr:cNvSpPr txBox="1"/>
      </xdr:nvSpPr>
      <xdr:spPr>
        <a:xfrm>
          <a:off x="15214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168782</xdr:rowOff>
    </xdr:from>
    <xdr:to>
      <xdr:col>21</xdr:col>
      <xdr:colOff>161925</xdr:colOff>
      <xdr:row>97</xdr:row>
      <xdr:rowOff>7765</xdr:rowOff>
    </xdr:to>
    <xdr:cxnSp macro="">
      <xdr:nvCxnSpPr>
        <xdr:cNvPr id="700" name="直線コネクタ 699"/>
        <xdr:cNvCxnSpPr/>
      </xdr:nvCxnSpPr>
      <xdr:spPr>
        <a:xfrm>
          <a:off x="13703300" y="16627982"/>
          <a:ext cx="889000" cy="1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32190</xdr:rowOff>
    </xdr:from>
    <xdr:to>
      <xdr:col>21</xdr:col>
      <xdr:colOff>212725</xdr:colOff>
      <xdr:row>95</xdr:row>
      <xdr:rowOff>133790</xdr:rowOff>
    </xdr:to>
    <xdr:sp macro="" textlink="">
      <xdr:nvSpPr>
        <xdr:cNvPr id="701" name="フローチャート : 判断 700"/>
        <xdr:cNvSpPr/>
      </xdr:nvSpPr>
      <xdr:spPr>
        <a:xfrm>
          <a:off x="14541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150317</xdr:rowOff>
    </xdr:from>
    <xdr:ext cx="534377" cy="259045"/>
    <xdr:sp macro="" textlink="">
      <xdr:nvSpPr>
        <xdr:cNvPr id="702" name="テキスト ボックス 701"/>
        <xdr:cNvSpPr txBox="1"/>
      </xdr:nvSpPr>
      <xdr:spPr>
        <a:xfrm>
          <a:off x="14325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168782</xdr:rowOff>
    </xdr:from>
    <xdr:to>
      <xdr:col>19</xdr:col>
      <xdr:colOff>644525</xdr:colOff>
      <xdr:row>97</xdr:row>
      <xdr:rowOff>957</xdr:rowOff>
    </xdr:to>
    <xdr:cxnSp macro="">
      <xdr:nvCxnSpPr>
        <xdr:cNvPr id="703" name="直線コネクタ 702"/>
        <xdr:cNvCxnSpPr/>
      </xdr:nvCxnSpPr>
      <xdr:spPr>
        <a:xfrm flipV="1">
          <a:off x="12814300" y="16627982"/>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10294</xdr:rowOff>
    </xdr:from>
    <xdr:to>
      <xdr:col>20</xdr:col>
      <xdr:colOff>9525</xdr:colOff>
      <xdr:row>95</xdr:row>
      <xdr:rowOff>111894</xdr:rowOff>
    </xdr:to>
    <xdr:sp macro="" textlink="">
      <xdr:nvSpPr>
        <xdr:cNvPr id="704" name="フローチャート : 判断 703"/>
        <xdr:cNvSpPr/>
      </xdr:nvSpPr>
      <xdr:spPr>
        <a:xfrm>
          <a:off x="13652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128421</xdr:rowOff>
    </xdr:from>
    <xdr:ext cx="534377" cy="259045"/>
    <xdr:sp macro="" textlink="">
      <xdr:nvSpPr>
        <xdr:cNvPr id="705" name="テキスト ボックス 704"/>
        <xdr:cNvSpPr txBox="1"/>
      </xdr:nvSpPr>
      <xdr:spPr>
        <a:xfrm>
          <a:off x="13436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4873</xdr:rowOff>
    </xdr:from>
    <xdr:to>
      <xdr:col>18</xdr:col>
      <xdr:colOff>492125</xdr:colOff>
      <xdr:row>95</xdr:row>
      <xdr:rowOff>106473</xdr:rowOff>
    </xdr:to>
    <xdr:sp macro="" textlink="">
      <xdr:nvSpPr>
        <xdr:cNvPr id="706" name="フローチャート : 判断 705"/>
        <xdr:cNvSpPr/>
      </xdr:nvSpPr>
      <xdr:spPr>
        <a:xfrm>
          <a:off x="12763500" y="162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123000</xdr:rowOff>
    </xdr:from>
    <xdr:ext cx="534377" cy="259045"/>
    <xdr:sp macro="" textlink="">
      <xdr:nvSpPr>
        <xdr:cNvPr id="707" name="テキスト ボックス 706"/>
        <xdr:cNvSpPr txBox="1"/>
      </xdr:nvSpPr>
      <xdr:spPr>
        <a:xfrm>
          <a:off x="12547111" y="160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137934</xdr:rowOff>
    </xdr:from>
    <xdr:to>
      <xdr:col>23</xdr:col>
      <xdr:colOff>568325</xdr:colOff>
      <xdr:row>97</xdr:row>
      <xdr:rowOff>68084</xdr:rowOff>
    </xdr:to>
    <xdr:sp macro="" textlink="">
      <xdr:nvSpPr>
        <xdr:cNvPr id="713" name="円/楕円 712"/>
        <xdr:cNvSpPr/>
      </xdr:nvSpPr>
      <xdr:spPr>
        <a:xfrm>
          <a:off x="16268700" y="165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116361</xdr:rowOff>
    </xdr:from>
    <xdr:ext cx="534377" cy="259045"/>
    <xdr:sp macro="" textlink="">
      <xdr:nvSpPr>
        <xdr:cNvPr id="714" name="公債費該当値テキスト"/>
        <xdr:cNvSpPr txBox="1"/>
      </xdr:nvSpPr>
      <xdr:spPr>
        <a:xfrm>
          <a:off x="16370300" y="1657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25,997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116348</xdr:rowOff>
    </xdr:from>
    <xdr:to>
      <xdr:col>22</xdr:col>
      <xdr:colOff>415925</xdr:colOff>
      <xdr:row>97</xdr:row>
      <xdr:rowOff>46498</xdr:rowOff>
    </xdr:to>
    <xdr:sp macro="" textlink="">
      <xdr:nvSpPr>
        <xdr:cNvPr id="715" name="円/楕円 714"/>
        <xdr:cNvSpPr/>
      </xdr:nvSpPr>
      <xdr:spPr>
        <a:xfrm>
          <a:off x="15430500" y="165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37625</xdr:rowOff>
    </xdr:from>
    <xdr:ext cx="534377" cy="259045"/>
    <xdr:sp macro="" textlink="">
      <xdr:nvSpPr>
        <xdr:cNvPr id="716" name="テキスト ボックス 715"/>
        <xdr:cNvSpPr txBox="1"/>
      </xdr:nvSpPr>
      <xdr:spPr>
        <a:xfrm>
          <a:off x="15214111" y="166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128415</xdr:rowOff>
    </xdr:from>
    <xdr:to>
      <xdr:col>21</xdr:col>
      <xdr:colOff>212725</xdr:colOff>
      <xdr:row>97</xdr:row>
      <xdr:rowOff>58565</xdr:rowOff>
    </xdr:to>
    <xdr:sp macro="" textlink="">
      <xdr:nvSpPr>
        <xdr:cNvPr id="717" name="円/楕円 716"/>
        <xdr:cNvSpPr/>
      </xdr:nvSpPr>
      <xdr:spPr>
        <a:xfrm>
          <a:off x="14541500" y="1658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49692</xdr:rowOff>
    </xdr:from>
    <xdr:ext cx="534377" cy="259045"/>
    <xdr:sp macro="" textlink="">
      <xdr:nvSpPr>
        <xdr:cNvPr id="718" name="テキスト ボックス 717"/>
        <xdr:cNvSpPr txBox="1"/>
      </xdr:nvSpPr>
      <xdr:spPr>
        <a:xfrm>
          <a:off x="14325111" y="1668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117982</xdr:rowOff>
    </xdr:from>
    <xdr:to>
      <xdr:col>20</xdr:col>
      <xdr:colOff>9525</xdr:colOff>
      <xdr:row>97</xdr:row>
      <xdr:rowOff>48132</xdr:rowOff>
    </xdr:to>
    <xdr:sp macro="" textlink="">
      <xdr:nvSpPr>
        <xdr:cNvPr id="719" name="円/楕円 718"/>
        <xdr:cNvSpPr/>
      </xdr:nvSpPr>
      <xdr:spPr>
        <a:xfrm>
          <a:off x="13652500" y="16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39259</xdr:rowOff>
    </xdr:from>
    <xdr:ext cx="534377" cy="259045"/>
    <xdr:sp macro="" textlink="">
      <xdr:nvSpPr>
        <xdr:cNvPr id="720" name="テキスト ボックス 719"/>
        <xdr:cNvSpPr txBox="1"/>
      </xdr:nvSpPr>
      <xdr:spPr>
        <a:xfrm>
          <a:off x="13436111" y="166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121607</xdr:rowOff>
    </xdr:from>
    <xdr:to>
      <xdr:col>18</xdr:col>
      <xdr:colOff>492125</xdr:colOff>
      <xdr:row>97</xdr:row>
      <xdr:rowOff>51757</xdr:rowOff>
    </xdr:to>
    <xdr:sp macro="" textlink="">
      <xdr:nvSpPr>
        <xdr:cNvPr id="721" name="円/楕円 720"/>
        <xdr:cNvSpPr/>
      </xdr:nvSpPr>
      <xdr:spPr>
        <a:xfrm>
          <a:off x="12763500" y="165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42884</xdr:rowOff>
    </xdr:from>
    <xdr:ext cx="534377" cy="259045"/>
    <xdr:sp macro="" textlink="">
      <xdr:nvSpPr>
        <xdr:cNvPr id="722" name="テキスト ボックス 721"/>
        <xdr:cNvSpPr txBox="1"/>
      </xdr:nvSpPr>
      <xdr:spPr>
        <a:xfrm>
          <a:off x="12547111" y="1667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14605</xdr:rowOff>
    </xdr:from>
    <xdr:to>
      <xdr:col>31</xdr:col>
      <xdr:colOff>85725</xdr:colOff>
      <xdr:row>38</xdr:row>
      <xdr:rowOff>116205</xdr:rowOff>
    </xdr:to>
    <xdr:sp macro="" textlink="">
      <xdr:nvSpPr>
        <xdr:cNvPr id="755" name="フローチャート : 判断 754"/>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132732</xdr:rowOff>
    </xdr:from>
    <xdr:ext cx="378565" cy="259045"/>
    <xdr:sp macro="" textlink="">
      <xdr:nvSpPr>
        <xdr:cNvPr id="756" name="テキスト ボックス 755"/>
        <xdr:cNvSpPr txBox="1"/>
      </xdr:nvSpPr>
      <xdr:spPr>
        <a:xfrm>
          <a:off x="21134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166433</xdr:rowOff>
    </xdr:from>
    <xdr:to>
      <xdr:col>29</xdr:col>
      <xdr:colOff>568325</xdr:colOff>
      <xdr:row>38</xdr:row>
      <xdr:rowOff>96583</xdr:rowOff>
    </xdr:to>
    <xdr:sp macro="" textlink="">
      <xdr:nvSpPr>
        <xdr:cNvPr id="758" name="フローチャート : 判断 757"/>
        <xdr:cNvSpPr/>
      </xdr:nvSpPr>
      <xdr:spPr>
        <a:xfrm>
          <a:off x="20383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113111</xdr:rowOff>
    </xdr:from>
    <xdr:ext cx="378565" cy="259045"/>
    <xdr:sp macro="" textlink="">
      <xdr:nvSpPr>
        <xdr:cNvPr id="759" name="テキスト ボックス 758"/>
        <xdr:cNvSpPr txBox="1"/>
      </xdr:nvSpPr>
      <xdr:spPr>
        <a:xfrm>
          <a:off x="20245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166624</xdr:rowOff>
    </xdr:from>
    <xdr:to>
      <xdr:col>28</xdr:col>
      <xdr:colOff>365125</xdr:colOff>
      <xdr:row>38</xdr:row>
      <xdr:rowOff>96774</xdr:rowOff>
    </xdr:to>
    <xdr:sp macro="" textlink="">
      <xdr:nvSpPr>
        <xdr:cNvPr id="761" name="フローチャート : 判断 760"/>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113301</xdr:rowOff>
    </xdr:from>
    <xdr:ext cx="378565" cy="259045"/>
    <xdr:sp macro="" textlink="">
      <xdr:nvSpPr>
        <xdr:cNvPr id="762" name="テキスト ボックス 761"/>
        <xdr:cNvSpPr txBox="1"/>
      </xdr:nvSpPr>
      <xdr:spPr>
        <a:xfrm>
          <a:off x="19356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51181</xdr:rowOff>
    </xdr:from>
    <xdr:to>
      <xdr:col>27</xdr:col>
      <xdr:colOff>161925</xdr:colOff>
      <xdr:row>38</xdr:row>
      <xdr:rowOff>152781</xdr:rowOff>
    </xdr:to>
    <xdr:sp macro="" textlink="">
      <xdr:nvSpPr>
        <xdr:cNvPr id="763" name="フローチャート : 判断 762"/>
        <xdr:cNvSpPr/>
      </xdr:nvSpPr>
      <xdr:spPr>
        <a:xfrm>
          <a:off x="18605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169308</xdr:rowOff>
    </xdr:from>
    <xdr:ext cx="378565" cy="259045"/>
    <xdr:sp macro="" textlink="">
      <xdr:nvSpPr>
        <xdr:cNvPr id="764" name="テキスト ボックス 763"/>
        <xdr:cNvSpPr txBox="1"/>
      </xdr:nvSpPr>
      <xdr:spPr>
        <a:xfrm>
          <a:off x="18467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類似団体と比較して高い数値となっているのは、議会費、消防費、教育費である。</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議会費の大部分は議員及び職員の人件費が占めているため、類似団体とほぼ同様に推移している。</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消防費及び教育費については、老朽化に伴う消防庁舎建設事業（</a:t>
          </a:r>
          <a:r>
            <a:rPr kumimoji="1" lang="en-US" altLang="ja-JP" sz="1200">
              <a:solidFill>
                <a:schemeClr val="dk1"/>
              </a:solidFill>
              <a:effectLst/>
              <a:latin typeface="+mj-ea"/>
              <a:ea typeface="+mj-ea"/>
              <a:cs typeface="+mn-cs"/>
            </a:rPr>
            <a:t>12.6</a:t>
          </a:r>
          <a:r>
            <a:rPr kumimoji="1" lang="ja-JP" altLang="ja-JP" sz="1200">
              <a:solidFill>
                <a:schemeClr val="dk1"/>
              </a:solidFill>
              <a:effectLst/>
              <a:latin typeface="+mj-ea"/>
              <a:ea typeface="+mj-ea"/>
              <a:cs typeface="+mn-cs"/>
            </a:rPr>
            <a:t>億）や末武中学校建設事業（</a:t>
          </a:r>
          <a:r>
            <a:rPr kumimoji="1" lang="en-US" altLang="ja-JP" sz="1200">
              <a:solidFill>
                <a:schemeClr val="dk1"/>
              </a:solidFill>
              <a:effectLst/>
              <a:latin typeface="+mj-ea"/>
              <a:ea typeface="+mj-ea"/>
              <a:cs typeface="+mn-cs"/>
            </a:rPr>
            <a:t>10</a:t>
          </a:r>
          <a:r>
            <a:rPr kumimoji="1" lang="ja-JP" altLang="ja-JP" sz="1200">
              <a:solidFill>
                <a:schemeClr val="dk1"/>
              </a:solidFill>
              <a:effectLst/>
              <a:latin typeface="+mj-ea"/>
              <a:ea typeface="+mj-ea"/>
              <a:cs typeface="+mn-cs"/>
            </a:rPr>
            <a:t>億）、センター化に伴う小学校給食センター建設事業（</a:t>
          </a:r>
          <a:r>
            <a:rPr kumimoji="1" lang="en-US" altLang="ja-JP" sz="1200">
              <a:solidFill>
                <a:schemeClr val="dk1"/>
              </a:solidFill>
              <a:effectLst/>
              <a:latin typeface="+mj-ea"/>
              <a:ea typeface="+mj-ea"/>
              <a:cs typeface="+mn-cs"/>
            </a:rPr>
            <a:t>5.7</a:t>
          </a:r>
          <a:r>
            <a:rPr kumimoji="1" lang="ja-JP" altLang="ja-JP" sz="1200">
              <a:solidFill>
                <a:schemeClr val="dk1"/>
              </a:solidFill>
              <a:effectLst/>
              <a:latin typeface="+mj-ea"/>
              <a:ea typeface="+mj-ea"/>
              <a:cs typeface="+mn-cs"/>
            </a:rPr>
            <a:t>億）など、普通建設事業費の増が主な要因である。</a:t>
          </a:r>
          <a:endParaRPr lang="ja-JP" altLang="ja-JP" sz="12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j-ea"/>
              <a:ea typeface="+mj-ea"/>
              <a:cs typeface="+mn-cs"/>
            </a:rPr>
            <a:t>　</a:t>
          </a:r>
          <a:r>
            <a:rPr kumimoji="1" lang="ja-JP" altLang="ja-JP" sz="1200" b="0" i="0" baseline="0">
              <a:solidFill>
                <a:schemeClr val="dk1"/>
              </a:solidFill>
              <a:effectLst/>
              <a:latin typeface="+mj-ea"/>
              <a:ea typeface="+mj-ea"/>
              <a:cs typeface="+mn-cs"/>
            </a:rPr>
            <a:t>財政調整基金の取崩しは、対前年度比</a:t>
          </a:r>
          <a:r>
            <a:rPr kumimoji="1" lang="en-US" altLang="ja-JP" sz="1200" b="0" i="0" baseline="0">
              <a:solidFill>
                <a:schemeClr val="dk1"/>
              </a:solidFill>
              <a:effectLst/>
              <a:latin typeface="+mj-ea"/>
              <a:ea typeface="+mj-ea"/>
              <a:cs typeface="+mn-cs"/>
            </a:rPr>
            <a:t>399,282</a:t>
          </a:r>
          <a:r>
            <a:rPr kumimoji="1" lang="ja-JP" altLang="ja-JP" sz="1200" b="0" i="0" baseline="0">
              <a:solidFill>
                <a:schemeClr val="dk1"/>
              </a:solidFill>
              <a:effectLst/>
              <a:latin typeface="+mj-ea"/>
              <a:ea typeface="+mj-ea"/>
              <a:cs typeface="+mn-cs"/>
            </a:rPr>
            <a:t>千円減の</a:t>
          </a:r>
          <a:r>
            <a:rPr kumimoji="1" lang="en-US" altLang="ja-JP" sz="1200" b="0" i="0" baseline="0">
              <a:solidFill>
                <a:schemeClr val="dk1"/>
              </a:solidFill>
              <a:effectLst/>
              <a:latin typeface="+mj-ea"/>
              <a:ea typeface="+mj-ea"/>
              <a:cs typeface="+mn-cs"/>
            </a:rPr>
            <a:t>500,000</a:t>
          </a:r>
          <a:r>
            <a:rPr kumimoji="1" lang="ja-JP" altLang="ja-JP" sz="1200" b="0" i="0" baseline="0">
              <a:solidFill>
                <a:schemeClr val="dk1"/>
              </a:solidFill>
              <a:effectLst/>
              <a:latin typeface="+mj-ea"/>
              <a:ea typeface="+mj-ea"/>
              <a:cs typeface="+mn-cs"/>
            </a:rPr>
            <a:t>千円行った。積立は</a:t>
          </a:r>
          <a:r>
            <a:rPr kumimoji="1" lang="en-US" altLang="ja-JP" sz="1200" b="0" i="0" baseline="0">
              <a:solidFill>
                <a:schemeClr val="dk1"/>
              </a:solidFill>
              <a:effectLst/>
              <a:latin typeface="+mj-ea"/>
              <a:ea typeface="+mj-ea"/>
              <a:cs typeface="+mn-cs"/>
            </a:rPr>
            <a:t>548,039</a:t>
          </a:r>
          <a:r>
            <a:rPr kumimoji="1" lang="ja-JP" altLang="ja-JP" sz="1200" b="0" i="0" baseline="0">
              <a:solidFill>
                <a:schemeClr val="dk1"/>
              </a:solidFill>
              <a:effectLst/>
              <a:latin typeface="+mj-ea"/>
              <a:ea typeface="+mj-ea"/>
              <a:cs typeface="+mn-cs"/>
            </a:rPr>
            <a:t>千円行い、結果残高は、対前年度比</a:t>
          </a:r>
          <a:r>
            <a:rPr kumimoji="1" lang="en-US" altLang="ja-JP" sz="1200" b="0" i="0" baseline="0">
              <a:solidFill>
                <a:schemeClr val="dk1"/>
              </a:solidFill>
              <a:effectLst/>
              <a:latin typeface="+mj-ea"/>
              <a:ea typeface="+mj-ea"/>
              <a:cs typeface="+mn-cs"/>
            </a:rPr>
            <a:t>1.0%</a:t>
          </a:r>
          <a:r>
            <a:rPr kumimoji="1" lang="ja-JP" altLang="ja-JP" sz="1200" b="0" i="0" baseline="0">
              <a:solidFill>
                <a:schemeClr val="dk1"/>
              </a:solidFill>
              <a:effectLst/>
              <a:latin typeface="+mj-ea"/>
              <a:ea typeface="+mj-ea"/>
              <a:cs typeface="+mn-cs"/>
            </a:rPr>
            <a:t>の増となった。</a:t>
          </a:r>
          <a:endParaRPr lang="ja-JP" altLang="ja-JP" sz="1200">
            <a:effectLst/>
            <a:latin typeface="+mj-ea"/>
            <a:ea typeface="+mj-ea"/>
          </a:endParaRPr>
        </a:p>
        <a:p>
          <a:pPr eaLnBrk="1" fontAlgn="auto" latinLnBrk="0" hangingPunct="1"/>
          <a:r>
            <a:rPr kumimoji="1" lang="ja-JP" altLang="ja-JP" sz="1200" b="0" i="0" baseline="0">
              <a:solidFill>
                <a:schemeClr val="dk1"/>
              </a:solidFill>
              <a:effectLst/>
              <a:latin typeface="+mj-ea"/>
              <a:ea typeface="+mj-ea"/>
              <a:cs typeface="+mn-cs"/>
            </a:rPr>
            <a:t>　実質収支は、形式収支の減より繰越財源の減が勝り、対前年度</a:t>
          </a:r>
          <a:r>
            <a:rPr kumimoji="1" lang="en-US" altLang="ja-JP" sz="1200" b="0" i="0" baseline="0">
              <a:solidFill>
                <a:schemeClr val="dk1"/>
              </a:solidFill>
              <a:effectLst/>
              <a:latin typeface="+mj-ea"/>
              <a:ea typeface="+mj-ea"/>
              <a:cs typeface="+mn-cs"/>
            </a:rPr>
            <a:t>36,652</a:t>
          </a:r>
          <a:r>
            <a:rPr kumimoji="1" lang="ja-JP" altLang="ja-JP" sz="1200" b="0" i="0" baseline="0">
              <a:solidFill>
                <a:schemeClr val="dk1"/>
              </a:solidFill>
              <a:effectLst/>
              <a:latin typeface="+mj-ea"/>
              <a:ea typeface="+mj-ea"/>
              <a:cs typeface="+mn-cs"/>
            </a:rPr>
            <a:t>千円（</a:t>
          </a:r>
          <a:r>
            <a:rPr kumimoji="1" lang="en-US" altLang="ja-JP" sz="1200" b="0" i="0" baseline="0">
              <a:solidFill>
                <a:schemeClr val="dk1"/>
              </a:solidFill>
              <a:effectLst/>
              <a:latin typeface="+mj-ea"/>
              <a:ea typeface="+mj-ea"/>
              <a:cs typeface="+mn-cs"/>
            </a:rPr>
            <a:t>6.6</a:t>
          </a:r>
          <a:r>
            <a:rPr kumimoji="1" lang="ja-JP" altLang="ja-JP" sz="1200" b="0" i="0" baseline="0">
              <a:solidFill>
                <a:schemeClr val="dk1"/>
              </a:solidFill>
              <a:effectLst/>
              <a:latin typeface="+mj-ea"/>
              <a:ea typeface="+mj-ea"/>
              <a:cs typeface="+mn-cs"/>
            </a:rPr>
            <a:t>％）の増となった一方で、標準財政規模も</a:t>
          </a:r>
          <a:r>
            <a:rPr kumimoji="1" lang="en-US" altLang="ja-JP" sz="1200" b="0" i="0" baseline="0">
              <a:solidFill>
                <a:schemeClr val="dk1"/>
              </a:solidFill>
              <a:effectLst/>
              <a:latin typeface="+mj-ea"/>
              <a:ea typeface="+mj-ea"/>
              <a:cs typeface="+mn-cs"/>
            </a:rPr>
            <a:t>132,343</a:t>
          </a:r>
          <a:r>
            <a:rPr kumimoji="1" lang="ja-JP" altLang="ja-JP" sz="1200" b="0" i="0" baseline="0">
              <a:solidFill>
                <a:schemeClr val="dk1"/>
              </a:solidFill>
              <a:effectLst/>
              <a:latin typeface="+mj-ea"/>
              <a:ea typeface="+mj-ea"/>
              <a:cs typeface="+mn-cs"/>
            </a:rPr>
            <a:t>千円（</a:t>
          </a:r>
          <a:r>
            <a:rPr kumimoji="1" lang="en-US" altLang="ja-JP" sz="1200" b="0" i="0" baseline="0">
              <a:solidFill>
                <a:schemeClr val="dk1"/>
              </a:solidFill>
              <a:effectLst/>
              <a:latin typeface="+mj-ea"/>
              <a:ea typeface="+mj-ea"/>
              <a:cs typeface="+mn-cs"/>
            </a:rPr>
            <a:t>1.2</a:t>
          </a:r>
          <a:r>
            <a:rPr kumimoji="1" lang="ja-JP" altLang="ja-JP" sz="1200" b="0" i="0" baseline="0">
              <a:solidFill>
                <a:schemeClr val="dk1"/>
              </a:solidFill>
              <a:effectLst/>
              <a:latin typeface="+mj-ea"/>
              <a:ea typeface="+mj-ea"/>
              <a:cs typeface="+mn-cs"/>
            </a:rPr>
            <a:t>％）増となったが、実質収支の増幅の方が大きかったため、結果的に増となった。</a:t>
          </a:r>
          <a:endParaRPr lang="ja-JP" altLang="ja-JP" sz="12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mj-ea"/>
              <a:ea typeface="+mj-ea"/>
              <a:cs typeface="+mn-cs"/>
            </a:rPr>
            <a:t>　全て</a:t>
          </a:r>
          <a:r>
            <a:rPr kumimoji="1" lang="ja-JP" altLang="ja-JP" sz="1200" b="0" i="0" baseline="0">
              <a:solidFill>
                <a:schemeClr val="dk1"/>
              </a:solidFill>
              <a:effectLst/>
              <a:latin typeface="+mj-ea"/>
              <a:ea typeface="+mj-ea"/>
              <a:cs typeface="+mn-cs"/>
            </a:rPr>
            <a:t>の会計において引き続き実質収支が黒字であり、健全性が保たれているといえる。</a:t>
          </a:r>
          <a:endParaRPr lang="ja-JP" altLang="ja-JP" sz="1200">
            <a:effectLst/>
            <a:latin typeface="+mj-ea"/>
            <a:ea typeface="+mj-ea"/>
          </a:endParaRPr>
        </a:p>
        <a:p>
          <a:pPr eaLnBrk="1" fontAlgn="auto" latinLnBrk="0" hangingPunct="1"/>
          <a:r>
            <a:rPr kumimoji="1" lang="ja-JP" altLang="ja-JP" sz="1200" b="0" i="0" baseline="0">
              <a:solidFill>
                <a:schemeClr val="dk1"/>
              </a:solidFill>
              <a:effectLst/>
              <a:latin typeface="+mj-ea"/>
              <a:ea typeface="+mj-ea"/>
              <a:cs typeface="+mn-cs"/>
            </a:rPr>
            <a:t>　しかし、実質収支が悪化傾向にある会計や、収入全額を一般会計からの繰出に依存している会計では、より効率的な財政運営になるよう努めていく必要がある。 </a:t>
          </a:r>
          <a:endParaRPr lang="ja-JP" altLang="ja-JP" sz="1200">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22300092</v>
      </c>
      <c r="BO4" s="409"/>
      <c r="BP4" s="409"/>
      <c r="BQ4" s="409"/>
      <c r="BR4" s="409"/>
      <c r="BS4" s="409"/>
      <c r="BT4" s="409"/>
      <c r="BU4" s="410"/>
      <c r="BV4" s="408">
        <v>21660606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5.0999999999999996</v>
      </c>
      <c r="CU4" s="586"/>
      <c r="CV4" s="586"/>
      <c r="CW4" s="586"/>
      <c r="CX4" s="586"/>
      <c r="CY4" s="586"/>
      <c r="CZ4" s="586"/>
      <c r="DA4" s="587"/>
      <c r="DB4" s="585">
        <v>4.9000000000000004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21340689</v>
      </c>
      <c r="BO5" s="414"/>
      <c r="BP5" s="414"/>
      <c r="BQ5" s="414"/>
      <c r="BR5" s="414"/>
      <c r="BS5" s="414"/>
      <c r="BT5" s="414"/>
      <c r="BU5" s="415"/>
      <c r="BV5" s="413">
        <v>20577647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86.4</v>
      </c>
      <c r="CU5" s="384"/>
      <c r="CV5" s="384"/>
      <c r="CW5" s="384"/>
      <c r="CX5" s="384"/>
      <c r="CY5" s="384"/>
      <c r="CZ5" s="384"/>
      <c r="DA5" s="385"/>
      <c r="DB5" s="383">
        <v>88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959403</v>
      </c>
      <c r="BO6" s="414"/>
      <c r="BP6" s="414"/>
      <c r="BQ6" s="414"/>
      <c r="BR6" s="414"/>
      <c r="BS6" s="414"/>
      <c r="BT6" s="414"/>
      <c r="BU6" s="415"/>
      <c r="BV6" s="413">
        <v>1082959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89.6</v>
      </c>
      <c r="CU6" s="560"/>
      <c r="CV6" s="560"/>
      <c r="CW6" s="560"/>
      <c r="CX6" s="560"/>
      <c r="CY6" s="560"/>
      <c r="CZ6" s="560"/>
      <c r="DA6" s="561"/>
      <c r="DB6" s="559">
        <v>92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370504</v>
      </c>
      <c r="BO7" s="414"/>
      <c r="BP7" s="414"/>
      <c r="BQ7" s="414"/>
      <c r="BR7" s="414"/>
      <c r="BS7" s="414"/>
      <c r="BT7" s="414"/>
      <c r="BU7" s="415"/>
      <c r="BV7" s="413">
        <v>530712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11441066</v>
      </c>
      <c r="CU7" s="414"/>
      <c r="CV7" s="414"/>
      <c r="CW7" s="414"/>
      <c r="CX7" s="414"/>
      <c r="CY7" s="414"/>
      <c r="CZ7" s="414"/>
      <c r="DA7" s="415"/>
      <c r="DB7" s="413">
        <v>11308723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588899</v>
      </c>
      <c r="BO8" s="414"/>
      <c r="BP8" s="414"/>
      <c r="BQ8" s="414"/>
      <c r="BR8" s="414"/>
      <c r="BS8" s="414"/>
      <c r="BT8" s="414"/>
      <c r="BU8" s="415"/>
      <c r="BV8" s="413">
        <v>552247</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0.87</v>
      </c>
      <c r="CU8" s="523"/>
      <c r="CV8" s="523"/>
      <c r="CW8" s="523"/>
      <c r="CX8" s="523"/>
      <c r="CY8" s="523"/>
      <c r="CZ8" s="523"/>
      <c r="DA8" s="524"/>
      <c r="DB8" s="522">
        <v>0.87</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55812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36652</v>
      </c>
      <c r="BO9" s="414"/>
      <c r="BP9" s="414"/>
      <c r="BQ9" s="414"/>
      <c r="BR9" s="414"/>
      <c r="BS9" s="414"/>
      <c r="BT9" s="414"/>
      <c r="BU9" s="415"/>
      <c r="BV9" s="413">
        <v>-55027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10.1</v>
      </c>
      <c r="CU9" s="384"/>
      <c r="CV9" s="384"/>
      <c r="CW9" s="384"/>
      <c r="CX9" s="384"/>
      <c r="CY9" s="384"/>
      <c r="CZ9" s="384"/>
      <c r="DA9" s="385"/>
      <c r="DB9" s="383">
        <v>10.199999999999999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55012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548039</v>
      </c>
      <c r="BO10" s="414"/>
      <c r="BP10" s="414"/>
      <c r="BQ10" s="414"/>
      <c r="BR10" s="414"/>
      <c r="BS10" s="414"/>
      <c r="BT10" s="414"/>
      <c r="BU10" s="415"/>
      <c r="BV10" s="413">
        <v>305386</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v>34710</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56582</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500000</v>
      </c>
      <c r="BO12" s="414"/>
      <c r="BP12" s="414"/>
      <c r="BQ12" s="414"/>
      <c r="BR12" s="414"/>
      <c r="BS12" s="414"/>
      <c r="BT12" s="414"/>
      <c r="BU12" s="415"/>
      <c r="BV12" s="413">
        <v>899282</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56115</v>
      </c>
      <c r="S13" s="515"/>
      <c r="T13" s="515"/>
      <c r="U13" s="515"/>
      <c r="V13" s="516"/>
      <c r="W13" s="502" t="s">
        <v>119</v>
      </c>
      <c r="X13" s="426"/>
      <c r="Y13" s="426"/>
      <c r="Z13" s="426"/>
      <c r="AA13" s="426"/>
      <c r="AB13" s="427"/>
      <c r="AC13" s="389">
        <v>522</v>
      </c>
      <c r="AD13" s="390"/>
      <c r="AE13" s="390"/>
      <c r="AF13" s="390"/>
      <c r="AG13" s="391"/>
      <c r="AH13" s="389">
        <v>757</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84691</v>
      </c>
      <c r="BO13" s="414"/>
      <c r="BP13" s="414"/>
      <c r="BQ13" s="414"/>
      <c r="BR13" s="414"/>
      <c r="BS13" s="414"/>
      <c r="BT13" s="414"/>
      <c r="BU13" s="415"/>
      <c r="BV13" s="413">
        <v>-614213</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0.2</v>
      </c>
      <c r="CU13" s="384"/>
      <c r="CV13" s="384"/>
      <c r="CW13" s="384"/>
      <c r="CX13" s="384"/>
      <c r="CY13" s="384"/>
      <c r="CZ13" s="384"/>
      <c r="DA13" s="385"/>
      <c r="DB13" s="383">
        <v>0.3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56280</v>
      </c>
      <c r="S14" s="515"/>
      <c r="T14" s="515"/>
      <c r="U14" s="515"/>
      <c r="V14" s="516"/>
      <c r="W14" s="517"/>
      <c r="X14" s="429"/>
      <c r="Y14" s="429"/>
      <c r="Z14" s="429"/>
      <c r="AA14" s="429"/>
      <c r="AB14" s="430"/>
      <c r="AC14" s="507">
        <v>2.1</v>
      </c>
      <c r="AD14" s="508"/>
      <c r="AE14" s="508"/>
      <c r="AF14" s="508"/>
      <c r="AG14" s="509"/>
      <c r="AH14" s="507">
        <v>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55984</v>
      </c>
      <c r="S15" s="515"/>
      <c r="T15" s="515"/>
      <c r="U15" s="515"/>
      <c r="V15" s="516"/>
      <c r="W15" s="502" t="s">
        <v>126</v>
      </c>
      <c r="X15" s="426"/>
      <c r="Y15" s="426"/>
      <c r="Z15" s="426"/>
      <c r="AA15" s="426"/>
      <c r="AB15" s="427"/>
      <c r="AC15" s="389">
        <v>8359</v>
      </c>
      <c r="AD15" s="390"/>
      <c r="AE15" s="390"/>
      <c r="AF15" s="390"/>
      <c r="AG15" s="391"/>
      <c r="AH15" s="389">
        <v>8437</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7499417</v>
      </c>
      <c r="BO15" s="409"/>
      <c r="BP15" s="409"/>
      <c r="BQ15" s="409"/>
      <c r="BR15" s="409"/>
      <c r="BS15" s="409"/>
      <c r="BT15" s="409"/>
      <c r="BU15" s="410"/>
      <c r="BV15" s="408">
        <v>7142387</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34</v>
      </c>
      <c r="AD16" s="508"/>
      <c r="AE16" s="508"/>
      <c r="AF16" s="508"/>
      <c r="AG16" s="509"/>
      <c r="AH16" s="507">
        <v>33.5</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8484961</v>
      </c>
      <c r="BO16" s="414"/>
      <c r="BP16" s="414"/>
      <c r="BQ16" s="414"/>
      <c r="BR16" s="414"/>
      <c r="BS16" s="414"/>
      <c r="BT16" s="414"/>
      <c r="BU16" s="415"/>
      <c r="BV16" s="413">
        <v>8189611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15710</v>
      </c>
      <c r="AD17" s="390"/>
      <c r="AE17" s="390"/>
      <c r="AF17" s="390"/>
      <c r="AG17" s="391"/>
      <c r="AH17" s="389">
        <v>15982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9621588</v>
      </c>
      <c r="BO17" s="414"/>
      <c r="BP17" s="414"/>
      <c r="BQ17" s="414"/>
      <c r="BR17" s="414"/>
      <c r="BS17" s="414"/>
      <c r="BT17" s="414"/>
      <c r="BU17" s="415"/>
      <c r="BV17" s="413">
        <v>9235174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89.35</v>
      </c>
      <c r="M18" s="478"/>
      <c r="N18" s="478"/>
      <c r="O18" s="478"/>
      <c r="P18" s="478"/>
      <c r="Q18" s="478"/>
      <c r="R18" s="479"/>
      <c r="S18" s="479"/>
      <c r="T18" s="479"/>
      <c r="U18" s="479"/>
      <c r="V18" s="480"/>
      <c r="W18" s="494"/>
      <c r="X18" s="495"/>
      <c r="Y18" s="495"/>
      <c r="Z18" s="495"/>
      <c r="AA18" s="495"/>
      <c r="AB18" s="503"/>
      <c r="AC18" s="377">
        <v>63.9</v>
      </c>
      <c r="AD18" s="378"/>
      <c r="AE18" s="378"/>
      <c r="AF18" s="378"/>
      <c r="AG18" s="481"/>
      <c r="AH18" s="377">
        <v>63.4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9857715</v>
      </c>
      <c r="BO18" s="414"/>
      <c r="BP18" s="414"/>
      <c r="BQ18" s="414"/>
      <c r="BR18" s="414"/>
      <c r="BS18" s="414"/>
      <c r="BT18" s="414"/>
      <c r="BU18" s="415"/>
      <c r="BV18" s="413">
        <v>9986333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625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14099347</v>
      </c>
      <c r="BO19" s="414"/>
      <c r="BP19" s="414"/>
      <c r="BQ19" s="414"/>
      <c r="BR19" s="414"/>
      <c r="BS19" s="414"/>
      <c r="BT19" s="414"/>
      <c r="BU19" s="415"/>
      <c r="BV19" s="413">
        <v>14561962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23757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19654969</v>
      </c>
      <c r="BO23" s="414"/>
      <c r="BP23" s="414"/>
      <c r="BQ23" s="414"/>
      <c r="BR23" s="414"/>
      <c r="BS23" s="414"/>
      <c r="BT23" s="414"/>
      <c r="BU23" s="415"/>
      <c r="BV23" s="413">
        <v>18229592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8415</v>
      </c>
      <c r="R24" s="390"/>
      <c r="S24" s="390"/>
      <c r="T24" s="390"/>
      <c r="U24" s="390"/>
      <c r="V24" s="391"/>
      <c r="W24" s="455"/>
      <c r="X24" s="446"/>
      <c r="Y24" s="447"/>
      <c r="Z24" s="386" t="s">
        <v>150</v>
      </c>
      <c r="AA24" s="387"/>
      <c r="AB24" s="387"/>
      <c r="AC24" s="387"/>
      <c r="AD24" s="387"/>
      <c r="AE24" s="387"/>
      <c r="AF24" s="387"/>
      <c r="AG24" s="388"/>
      <c r="AH24" s="389">
        <v>383</v>
      </c>
      <c r="AI24" s="390"/>
      <c r="AJ24" s="390"/>
      <c r="AK24" s="390"/>
      <c r="AL24" s="391"/>
      <c r="AM24" s="389">
        <v>1180406</v>
      </c>
      <c r="AN24" s="390"/>
      <c r="AO24" s="390"/>
      <c r="AP24" s="390"/>
      <c r="AQ24" s="390"/>
      <c r="AR24" s="391"/>
      <c r="AS24" s="389">
        <v>3082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14434921</v>
      </c>
      <c r="BO24" s="414"/>
      <c r="BP24" s="414"/>
      <c r="BQ24" s="414"/>
      <c r="BR24" s="414"/>
      <c r="BS24" s="414"/>
      <c r="BT24" s="414"/>
      <c r="BU24" s="415"/>
      <c r="BV24" s="413">
        <v>14394818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7600</v>
      </c>
      <c r="R25" s="390"/>
      <c r="S25" s="390"/>
      <c r="T25" s="390"/>
      <c r="U25" s="390"/>
      <c r="V25" s="391"/>
      <c r="W25" s="455"/>
      <c r="X25" s="446"/>
      <c r="Y25" s="447"/>
      <c r="Z25" s="386" t="s">
        <v>153</v>
      </c>
      <c r="AA25" s="387"/>
      <c r="AB25" s="387"/>
      <c r="AC25" s="387"/>
      <c r="AD25" s="387"/>
      <c r="AE25" s="387"/>
      <c r="AF25" s="387"/>
      <c r="AG25" s="388"/>
      <c r="AH25" s="389">
        <v>65</v>
      </c>
      <c r="AI25" s="390"/>
      <c r="AJ25" s="390"/>
      <c r="AK25" s="390"/>
      <c r="AL25" s="391"/>
      <c r="AM25" s="389">
        <v>185185</v>
      </c>
      <c r="AN25" s="390"/>
      <c r="AO25" s="390"/>
      <c r="AP25" s="390"/>
      <c r="AQ25" s="390"/>
      <c r="AR25" s="391"/>
      <c r="AS25" s="389">
        <v>2849</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2987503</v>
      </c>
      <c r="BO25" s="409"/>
      <c r="BP25" s="409"/>
      <c r="BQ25" s="409"/>
      <c r="BR25" s="409"/>
      <c r="BS25" s="409"/>
      <c r="BT25" s="409"/>
      <c r="BU25" s="410"/>
      <c r="BV25" s="408">
        <v>2645553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6700</v>
      </c>
      <c r="R26" s="390"/>
      <c r="S26" s="390"/>
      <c r="T26" s="390"/>
      <c r="U26" s="390"/>
      <c r="V26" s="391"/>
      <c r="W26" s="455"/>
      <c r="X26" s="446"/>
      <c r="Y26" s="447"/>
      <c r="Z26" s="386" t="s">
        <v>156</v>
      </c>
      <c r="AA26" s="468"/>
      <c r="AB26" s="468"/>
      <c r="AC26" s="468"/>
      <c r="AD26" s="468"/>
      <c r="AE26" s="468"/>
      <c r="AF26" s="468"/>
      <c r="AG26" s="469"/>
      <c r="AH26" s="389">
        <v>23</v>
      </c>
      <c r="AI26" s="390"/>
      <c r="AJ26" s="390"/>
      <c r="AK26" s="390"/>
      <c r="AL26" s="391"/>
      <c r="AM26" s="389">
        <v>83904</v>
      </c>
      <c r="AN26" s="390"/>
      <c r="AO26" s="390"/>
      <c r="AP26" s="390"/>
      <c r="AQ26" s="390"/>
      <c r="AR26" s="391"/>
      <c r="AS26" s="389">
        <v>3648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4750</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4150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2207033</v>
      </c>
      <c r="BO28" s="409"/>
      <c r="BP28" s="409"/>
      <c r="BQ28" s="409"/>
      <c r="BR28" s="409"/>
      <c r="BS28" s="409"/>
      <c r="BT28" s="409"/>
      <c r="BU28" s="410"/>
      <c r="BV28" s="408">
        <v>2158994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18</v>
      </c>
      <c r="M29" s="390"/>
      <c r="N29" s="390"/>
      <c r="O29" s="390"/>
      <c r="P29" s="391"/>
      <c r="Q29" s="389">
        <v>3770</v>
      </c>
      <c r="R29" s="390"/>
      <c r="S29" s="390"/>
      <c r="T29" s="390"/>
      <c r="U29" s="390"/>
      <c r="V29" s="391"/>
      <c r="W29" s="456"/>
      <c r="X29" s="457"/>
      <c r="Y29" s="458"/>
      <c r="Z29" s="386" t="s">
        <v>166</v>
      </c>
      <c r="AA29" s="387"/>
      <c r="AB29" s="387"/>
      <c r="AC29" s="387"/>
      <c r="AD29" s="387"/>
      <c r="AE29" s="387"/>
      <c r="AF29" s="387"/>
      <c r="AG29" s="388"/>
      <c r="AH29" s="389">
        <v>383</v>
      </c>
      <c r="AI29" s="390"/>
      <c r="AJ29" s="390"/>
      <c r="AK29" s="390"/>
      <c r="AL29" s="391"/>
      <c r="AM29" s="389">
        <v>1180406</v>
      </c>
      <c r="AN29" s="390"/>
      <c r="AO29" s="390"/>
      <c r="AP29" s="390"/>
      <c r="AQ29" s="390"/>
      <c r="AR29" s="391"/>
      <c r="AS29" s="389">
        <v>3082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357653</v>
      </c>
      <c r="BO29" s="414"/>
      <c r="BP29" s="414"/>
      <c r="BQ29" s="414"/>
      <c r="BR29" s="414"/>
      <c r="BS29" s="414"/>
      <c r="BT29" s="414"/>
      <c r="BU29" s="415"/>
      <c r="BV29" s="413">
        <v>371907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3961829</v>
      </c>
      <c r="BO30" s="417"/>
      <c r="BP30" s="417"/>
      <c r="BQ30" s="417"/>
      <c r="BR30" s="417"/>
      <c r="BS30" s="417"/>
      <c r="BT30" s="417"/>
      <c r="BU30" s="418"/>
      <c r="BV30" s="416">
        <v>4520886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IF('各会計、関係団体の財政状況及び健全化判断比率'!B36="","",'各会計、関係団体の財政状況及び健全化判断比率'!B36)</f>
        <v>国民宿舎特別会計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周南地区衛生施設組合（一般会計）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下松市水産振興基金協会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介護保険特別会計（保険事業勘定）</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簡易水道事業会計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周南東部環境施設組合（一般会計）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下松市笠戸島開発センター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介護保険特別会計（介護サービス事業勘定）</v>
      </c>
      <c r="X36" s="372"/>
      <c r="Y36" s="372"/>
      <c r="Z36" s="372"/>
      <c r="AA36" s="372"/>
      <c r="AB36" s="372"/>
      <c r="AC36" s="372"/>
      <c r="AD36" s="372"/>
      <c r="AE36" s="372"/>
      <c r="AF36" s="372"/>
      <c r="AG36" s="372"/>
      <c r="AH36" s="372"/>
      <c r="AI36" s="372"/>
      <c r="AJ36" s="372"/>
      <c r="AK36" s="372"/>
      <c r="AL36" s="165"/>
      <c r="AM36" s="373">
        <f t="shared" si="0"/>
        <v>8</v>
      </c>
      <c r="AN36" s="373"/>
      <c r="AO36" s="372" t="str">
        <f>IF('各会計、関係団体の財政状況及び健全化判断比率'!B34="","",'各会計、関係団体の財政状況及び健全化判断比率'!B34)</f>
        <v>工業用水道事業会計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周南地区福祉施設組合（一般会計）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下松市施設管理公社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f t="shared" si="0"/>
        <v>9</v>
      </c>
      <c r="AN37" s="373"/>
      <c r="AO37" s="372" t="str">
        <f>IF('各会計、関係団体の財政状況及び健全化判断比率'!B35="","",'各会計、関係団体の財政状況及び健全化判断比率'!B35)</f>
        <v>公共下水道事業会計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山口県市町総合事務組合（非常勤職員公務災害補償特別会計）</v>
      </c>
      <c r="BZ37" s="372"/>
      <c r="CA37" s="372"/>
      <c r="CB37" s="372"/>
      <c r="CC37" s="372"/>
      <c r="CD37" s="372"/>
      <c r="CE37" s="372"/>
      <c r="CF37" s="372"/>
      <c r="CG37" s="372"/>
      <c r="CH37" s="372"/>
      <c r="CI37" s="372"/>
      <c r="CJ37" s="372"/>
      <c r="CK37" s="372"/>
      <c r="CL37" s="372"/>
      <c r="CM37" s="372"/>
      <c r="CN37" s="165"/>
      <c r="CO37" s="373">
        <f t="shared" si="3"/>
        <v>24</v>
      </c>
      <c r="CP37" s="373"/>
      <c r="CQ37" s="372" t="str">
        <f>IF('各会計、関係団体の財政状況及び健全化判断比率'!BS10="","",'各会計、関係団体の財政状況及び健全化判断比率'!BS10)</f>
        <v>下松市文化振興財団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山口県市町総合事務組合（山口県市町公平委員会特別会計）</v>
      </c>
      <c r="BZ38" s="372"/>
      <c r="CA38" s="372"/>
      <c r="CB38" s="372"/>
      <c r="CC38" s="372"/>
      <c r="CD38" s="372"/>
      <c r="CE38" s="372"/>
      <c r="CF38" s="372"/>
      <c r="CG38" s="372"/>
      <c r="CH38" s="372"/>
      <c r="CI38" s="372"/>
      <c r="CJ38" s="372"/>
      <c r="CK38" s="372"/>
      <c r="CL38" s="372"/>
      <c r="CM38" s="372"/>
      <c r="CN38" s="165"/>
      <c r="CO38" s="373">
        <f t="shared" si="3"/>
        <v>25</v>
      </c>
      <c r="CP38" s="373"/>
      <c r="CQ38" s="372" t="str">
        <f>IF('各会計、関係団体の財政状況及び健全化判断比率'!BS11="","",'各会計、関係団体の財政状況及び健全化判断比率'!BS11)</f>
        <v>下松市土地開発公社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〇</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山口県市町総合事務組合（山口県自治会館管理特別会計）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山口県市町総合事務組合（一般会計）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山口県市町総合事務組合（交通災害共済特別会計）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山口県後期高齢者医療広域連合（一般会計）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山口県後期高齢者医療広域連合（後期高齢者医療事務会計）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526</v>
      </c>
      <c r="D34" s="1181"/>
      <c r="E34" s="1182"/>
      <c r="F34" s="32">
        <v>6.97</v>
      </c>
      <c r="G34" s="33">
        <v>7.41</v>
      </c>
      <c r="H34" s="33">
        <v>8.18</v>
      </c>
      <c r="I34" s="33">
        <v>9.6300000000000008</v>
      </c>
      <c r="J34" s="34">
        <v>10.73</v>
      </c>
      <c r="K34" s="22"/>
      <c r="L34" s="22"/>
      <c r="M34" s="22"/>
      <c r="N34" s="22"/>
      <c r="O34" s="22"/>
      <c r="P34" s="22"/>
    </row>
    <row r="35" spans="1:16" ht="39" customHeight="1" x14ac:dyDescent="0.15">
      <c r="A35" s="22"/>
      <c r="B35" s="35"/>
      <c r="C35" s="1175" t="s">
        <v>527</v>
      </c>
      <c r="D35" s="1176"/>
      <c r="E35" s="1177"/>
      <c r="F35" s="36">
        <v>5.35</v>
      </c>
      <c r="G35" s="37">
        <v>7.22</v>
      </c>
      <c r="H35" s="37">
        <v>5.37</v>
      </c>
      <c r="I35" s="37">
        <v>4.88</v>
      </c>
      <c r="J35" s="38">
        <v>5.14</v>
      </c>
      <c r="K35" s="22"/>
      <c r="L35" s="22"/>
      <c r="M35" s="22"/>
      <c r="N35" s="22"/>
      <c r="O35" s="22"/>
      <c r="P35" s="22"/>
    </row>
    <row r="36" spans="1:16" ht="39" customHeight="1" x14ac:dyDescent="0.15">
      <c r="A36" s="22"/>
      <c r="B36" s="35"/>
      <c r="C36" s="1175" t="s">
        <v>528</v>
      </c>
      <c r="D36" s="1176"/>
      <c r="E36" s="1177"/>
      <c r="F36" s="36">
        <v>3.59</v>
      </c>
      <c r="G36" s="37">
        <v>4.28</v>
      </c>
      <c r="H36" s="37">
        <v>4.49</v>
      </c>
      <c r="I36" s="37">
        <v>4.74</v>
      </c>
      <c r="J36" s="38">
        <v>4.97</v>
      </c>
      <c r="K36" s="22"/>
      <c r="L36" s="22"/>
      <c r="M36" s="22"/>
      <c r="N36" s="22"/>
      <c r="O36" s="22"/>
      <c r="P36" s="22"/>
    </row>
    <row r="37" spans="1:16" ht="39" customHeight="1" x14ac:dyDescent="0.15">
      <c r="A37" s="22"/>
      <c r="B37" s="35"/>
      <c r="C37" s="1175" t="s">
        <v>529</v>
      </c>
      <c r="D37" s="1176"/>
      <c r="E37" s="1177"/>
      <c r="F37" s="36">
        <v>1.91</v>
      </c>
      <c r="G37" s="37">
        <v>1.38</v>
      </c>
      <c r="H37" s="37">
        <v>3.19</v>
      </c>
      <c r="I37" s="37">
        <v>2.4700000000000002</v>
      </c>
      <c r="J37" s="38">
        <v>2.68</v>
      </c>
      <c r="K37" s="22"/>
      <c r="L37" s="22"/>
      <c r="M37" s="22"/>
      <c r="N37" s="22"/>
      <c r="O37" s="22"/>
      <c r="P37" s="22"/>
    </row>
    <row r="38" spans="1:16" ht="39" customHeight="1" x14ac:dyDescent="0.15">
      <c r="A38" s="22"/>
      <c r="B38" s="35"/>
      <c r="C38" s="1175" t="s">
        <v>530</v>
      </c>
      <c r="D38" s="1176"/>
      <c r="E38" s="1177"/>
      <c r="F38" s="36" t="s">
        <v>480</v>
      </c>
      <c r="G38" s="37" t="s">
        <v>480</v>
      </c>
      <c r="H38" s="37" t="s">
        <v>480</v>
      </c>
      <c r="I38" s="37">
        <v>1.31</v>
      </c>
      <c r="J38" s="38">
        <v>2.12</v>
      </c>
      <c r="K38" s="22"/>
      <c r="L38" s="22"/>
      <c r="M38" s="22"/>
      <c r="N38" s="22"/>
      <c r="O38" s="22"/>
      <c r="P38" s="22"/>
    </row>
    <row r="39" spans="1:16" ht="39" customHeight="1" x14ac:dyDescent="0.15">
      <c r="A39" s="22"/>
      <c r="B39" s="35"/>
      <c r="C39" s="1175" t="s">
        <v>531</v>
      </c>
      <c r="D39" s="1176"/>
      <c r="E39" s="1177"/>
      <c r="F39" s="36">
        <v>0.06</v>
      </c>
      <c r="G39" s="37">
        <v>0.08</v>
      </c>
      <c r="H39" s="37">
        <v>7.0000000000000007E-2</v>
      </c>
      <c r="I39" s="37">
        <v>0.42</v>
      </c>
      <c r="J39" s="38">
        <v>0.82</v>
      </c>
      <c r="K39" s="22"/>
      <c r="L39" s="22"/>
      <c r="M39" s="22"/>
      <c r="N39" s="22"/>
      <c r="O39" s="22"/>
      <c r="P39" s="22"/>
    </row>
    <row r="40" spans="1:16" ht="39" customHeight="1" x14ac:dyDescent="0.15">
      <c r="A40" s="22"/>
      <c r="B40" s="35"/>
      <c r="C40" s="1175" t="s">
        <v>532</v>
      </c>
      <c r="D40" s="1176"/>
      <c r="E40" s="1177"/>
      <c r="F40" s="36">
        <v>0.14000000000000001</v>
      </c>
      <c r="G40" s="37">
        <v>0.2</v>
      </c>
      <c r="H40" s="37">
        <v>0.24</v>
      </c>
      <c r="I40" s="37">
        <v>0.35</v>
      </c>
      <c r="J40" s="38">
        <v>0.39</v>
      </c>
      <c r="K40" s="22"/>
      <c r="L40" s="22"/>
      <c r="M40" s="22"/>
      <c r="N40" s="22"/>
      <c r="O40" s="22"/>
      <c r="P40" s="22"/>
    </row>
    <row r="41" spans="1:16" ht="39" customHeight="1" x14ac:dyDescent="0.15">
      <c r="A41" s="22"/>
      <c r="B41" s="35"/>
      <c r="C41" s="1175" t="s">
        <v>533</v>
      </c>
      <c r="D41" s="1176"/>
      <c r="E41" s="1177"/>
      <c r="F41" s="36">
        <v>0.02</v>
      </c>
      <c r="G41" s="37">
        <v>0.02</v>
      </c>
      <c r="H41" s="37">
        <v>0.04</v>
      </c>
      <c r="I41" s="37">
        <v>0.06</v>
      </c>
      <c r="J41" s="38">
        <v>0.08</v>
      </c>
      <c r="K41" s="22"/>
      <c r="L41" s="22"/>
      <c r="M41" s="22"/>
      <c r="N41" s="22"/>
      <c r="O41" s="22"/>
      <c r="P41" s="22"/>
    </row>
    <row r="42" spans="1:16" ht="39" customHeight="1" x14ac:dyDescent="0.15">
      <c r="A42" s="22"/>
      <c r="B42" s="39"/>
      <c r="C42" s="1175" t="s">
        <v>534</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535</v>
      </c>
      <c r="D43" s="1179"/>
      <c r="E43" s="1180"/>
      <c r="F43" s="41">
        <v>0.3</v>
      </c>
      <c r="G43" s="42">
        <v>0.33</v>
      </c>
      <c r="H43" s="42">
        <v>1.59</v>
      </c>
      <c r="I43" s="42">
        <v>0</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1510</v>
      </c>
      <c r="L45" s="60">
        <v>1528</v>
      </c>
      <c r="M45" s="60">
        <v>1498</v>
      </c>
      <c r="N45" s="60">
        <v>1502</v>
      </c>
      <c r="O45" s="61">
        <v>1470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14</v>
      </c>
      <c r="F48" s="1185"/>
      <c r="G48" s="1185"/>
      <c r="H48" s="1185"/>
      <c r="I48" s="1185"/>
      <c r="J48" s="1186"/>
      <c r="K48" s="63">
        <v>301</v>
      </c>
      <c r="L48" s="64">
        <v>280</v>
      </c>
      <c r="M48" s="64">
        <v>320</v>
      </c>
      <c r="N48" s="64">
        <v>318</v>
      </c>
      <c r="O48" s="65">
        <v>298</v>
      </c>
      <c r="P48" s="48"/>
      <c r="Q48" s="48"/>
      <c r="R48" s="48"/>
      <c r="S48" s="48"/>
      <c r="T48" s="48"/>
      <c r="U48" s="48"/>
    </row>
    <row r="49" spans="1:21" ht="30.75" customHeight="1" x14ac:dyDescent="0.15">
      <c r="A49" s="48"/>
      <c r="B49" s="1193"/>
      <c r="C49" s="1194"/>
      <c r="D49" s="62"/>
      <c r="E49" s="1185" t="s">
        <v>15</v>
      </c>
      <c r="F49" s="1185"/>
      <c r="G49" s="1185"/>
      <c r="H49" s="1185"/>
      <c r="I49" s="1185"/>
      <c r="J49" s="1186"/>
      <c r="K49" s="63">
        <v>78</v>
      </c>
      <c r="L49" s="64">
        <v>74</v>
      </c>
      <c r="M49" s="64">
        <v>74</v>
      </c>
      <c r="N49" s="64">
        <v>76</v>
      </c>
      <c r="O49" s="65">
        <v>76</v>
      </c>
      <c r="P49" s="48"/>
      <c r="Q49" s="48"/>
      <c r="R49" s="48"/>
      <c r="S49" s="48"/>
      <c r="T49" s="48"/>
      <c r="U49" s="48"/>
    </row>
    <row r="50" spans="1:21" ht="30.75" customHeight="1" x14ac:dyDescent="0.15">
      <c r="A50" s="48"/>
      <c r="B50" s="1193"/>
      <c r="C50" s="1194"/>
      <c r="D50" s="62"/>
      <c r="E50" s="1185" t="s">
        <v>16</v>
      </c>
      <c r="F50" s="1185"/>
      <c r="G50" s="1185"/>
      <c r="H50" s="1185"/>
      <c r="I50" s="1185"/>
      <c r="J50" s="1186"/>
      <c r="K50" s="63">
        <v>53</v>
      </c>
      <c r="L50" s="64">
        <v>49</v>
      </c>
      <c r="M50" s="64">
        <v>28</v>
      </c>
      <c r="N50" s="64">
        <v>19</v>
      </c>
      <c r="O50" s="65">
        <v>10</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t="s">
        <v>480</v>
      </c>
      <c r="O51" s="65" t="s">
        <v>480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1788</v>
      </c>
      <c r="L52" s="64">
        <v>1853</v>
      </c>
      <c r="M52" s="64">
        <v>1892</v>
      </c>
      <c r="N52" s="64">
        <v>1916</v>
      </c>
      <c r="O52" s="65">
        <v>1795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154</v>
      </c>
      <c r="L53" s="69">
        <v>78</v>
      </c>
      <c r="M53" s="69">
        <v>28</v>
      </c>
      <c r="N53" s="69">
        <v>-1</v>
      </c>
      <c r="O53" s="70">
        <v>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211" t="s">
        <v>23</v>
      </c>
      <c r="C41" s="1212"/>
      <c r="D41" s="81"/>
      <c r="E41" s="1213" t="s">
        <v>24</v>
      </c>
      <c r="F41" s="1213"/>
      <c r="G41" s="1213"/>
      <c r="H41" s="1214"/>
      <c r="I41" s="82">
        <v>16383</v>
      </c>
      <c r="J41" s="83">
        <v>16701</v>
      </c>
      <c r="K41" s="83">
        <v>17071</v>
      </c>
      <c r="L41" s="83">
        <v>18230</v>
      </c>
      <c r="M41" s="84">
        <v>19655</v>
      </c>
    </row>
    <row r="42" spans="2:13" ht="27.75" customHeight="1" x14ac:dyDescent="0.15">
      <c r="B42" s="1201"/>
      <c r="C42" s="1202"/>
      <c r="D42" s="85"/>
      <c r="E42" s="1205" t="s">
        <v>25</v>
      </c>
      <c r="F42" s="1205"/>
      <c r="G42" s="1205"/>
      <c r="H42" s="1206"/>
      <c r="I42" s="86">
        <v>471</v>
      </c>
      <c r="J42" s="87">
        <v>425</v>
      </c>
      <c r="K42" s="87">
        <v>376</v>
      </c>
      <c r="L42" s="87">
        <v>452</v>
      </c>
      <c r="M42" s="88">
        <v>409</v>
      </c>
    </row>
    <row r="43" spans="2:13" ht="27.75" customHeight="1" x14ac:dyDescent="0.15">
      <c r="B43" s="1201"/>
      <c r="C43" s="1202"/>
      <c r="D43" s="85"/>
      <c r="E43" s="1205" t="s">
        <v>26</v>
      </c>
      <c r="F43" s="1205"/>
      <c r="G43" s="1205"/>
      <c r="H43" s="1206"/>
      <c r="I43" s="86">
        <v>3094</v>
      </c>
      <c r="J43" s="87">
        <v>3051</v>
      </c>
      <c r="K43" s="87">
        <v>3290</v>
      </c>
      <c r="L43" s="87">
        <v>3398</v>
      </c>
      <c r="M43" s="88">
        <v>3719</v>
      </c>
    </row>
    <row r="44" spans="2:13" ht="27.75" customHeight="1" x14ac:dyDescent="0.15">
      <c r="B44" s="1201"/>
      <c r="C44" s="1202"/>
      <c r="D44" s="85"/>
      <c r="E44" s="1205" t="s">
        <v>27</v>
      </c>
      <c r="F44" s="1205"/>
      <c r="G44" s="1205"/>
      <c r="H44" s="1206"/>
      <c r="I44" s="86">
        <v>794</v>
      </c>
      <c r="J44" s="87">
        <v>726</v>
      </c>
      <c r="K44" s="87">
        <v>711</v>
      </c>
      <c r="L44" s="87">
        <v>794</v>
      </c>
      <c r="M44" s="88">
        <v>1045</v>
      </c>
    </row>
    <row r="45" spans="2:13" ht="27.75" customHeight="1" x14ac:dyDescent="0.15">
      <c r="B45" s="1201"/>
      <c r="C45" s="1202"/>
      <c r="D45" s="85"/>
      <c r="E45" s="1205" t="s">
        <v>28</v>
      </c>
      <c r="F45" s="1205"/>
      <c r="G45" s="1205"/>
      <c r="H45" s="1206"/>
      <c r="I45" s="86">
        <v>2785</v>
      </c>
      <c r="J45" s="87">
        <v>2548</v>
      </c>
      <c r="K45" s="87">
        <v>2494</v>
      </c>
      <c r="L45" s="87">
        <v>2312</v>
      </c>
      <c r="M45" s="88">
        <v>2357</v>
      </c>
    </row>
    <row r="46" spans="2:13" ht="27.75" customHeight="1" x14ac:dyDescent="0.15">
      <c r="B46" s="1201"/>
      <c r="C46" s="1202"/>
      <c r="D46" s="85"/>
      <c r="E46" s="1205" t="s">
        <v>29</v>
      </c>
      <c r="F46" s="1205"/>
      <c r="G46" s="1205"/>
      <c r="H46" s="1206"/>
      <c r="I46" s="86" t="s">
        <v>480</v>
      </c>
      <c r="J46" s="87" t="s">
        <v>480</v>
      </c>
      <c r="K46" s="87" t="s">
        <v>480</v>
      </c>
      <c r="L46" s="87" t="s">
        <v>480</v>
      </c>
      <c r="M46" s="88" t="s">
        <v>480</v>
      </c>
    </row>
    <row r="47" spans="2:13" ht="27.75" customHeight="1" x14ac:dyDescent="0.15">
      <c r="B47" s="1201"/>
      <c r="C47" s="1202"/>
      <c r="D47" s="85"/>
      <c r="E47" s="1205" t="s">
        <v>30</v>
      </c>
      <c r="F47" s="1205"/>
      <c r="G47" s="1205"/>
      <c r="H47" s="1206"/>
      <c r="I47" s="86" t="s">
        <v>480</v>
      </c>
      <c r="J47" s="87" t="s">
        <v>480</v>
      </c>
      <c r="K47" s="87" t="s">
        <v>480</v>
      </c>
      <c r="L47" s="87" t="s">
        <v>480</v>
      </c>
      <c r="M47" s="88" t="s">
        <v>480</v>
      </c>
    </row>
    <row r="48" spans="2:13" ht="27.75" customHeight="1" x14ac:dyDescent="0.15">
      <c r="B48" s="1203"/>
      <c r="C48" s="1204"/>
      <c r="D48" s="85"/>
      <c r="E48" s="1205" t="s">
        <v>31</v>
      </c>
      <c r="F48" s="1205"/>
      <c r="G48" s="1205"/>
      <c r="H48" s="1206"/>
      <c r="I48" s="86" t="s">
        <v>480</v>
      </c>
      <c r="J48" s="87" t="s">
        <v>480</v>
      </c>
      <c r="K48" s="87" t="s">
        <v>480</v>
      </c>
      <c r="L48" s="87" t="s">
        <v>480</v>
      </c>
      <c r="M48" s="88" t="s">
        <v>480</v>
      </c>
    </row>
    <row r="49" spans="2:13" ht="27.75" customHeight="1" x14ac:dyDescent="0.15">
      <c r="B49" s="1199" t="s">
        <v>32</v>
      </c>
      <c r="C49" s="1200"/>
      <c r="D49" s="89"/>
      <c r="E49" s="1205" t="s">
        <v>33</v>
      </c>
      <c r="F49" s="1205"/>
      <c r="G49" s="1205"/>
      <c r="H49" s="1206"/>
      <c r="I49" s="86">
        <v>6648</v>
      </c>
      <c r="J49" s="87">
        <v>7238</v>
      </c>
      <c r="K49" s="87">
        <v>7988</v>
      </c>
      <c r="L49" s="87">
        <v>7493</v>
      </c>
      <c r="M49" s="88">
        <v>7025</v>
      </c>
    </row>
    <row r="50" spans="2:13" ht="27.75" customHeight="1" x14ac:dyDescent="0.15">
      <c r="B50" s="1201"/>
      <c r="C50" s="1202"/>
      <c r="D50" s="85"/>
      <c r="E50" s="1205" t="s">
        <v>34</v>
      </c>
      <c r="F50" s="1205"/>
      <c r="G50" s="1205"/>
      <c r="H50" s="1206"/>
      <c r="I50" s="86">
        <v>6434</v>
      </c>
      <c r="J50" s="87">
        <v>6472</v>
      </c>
      <c r="K50" s="87">
        <v>6442</v>
      </c>
      <c r="L50" s="87">
        <v>6255</v>
      </c>
      <c r="M50" s="88">
        <v>5916</v>
      </c>
    </row>
    <row r="51" spans="2:13" ht="27.75" customHeight="1" x14ac:dyDescent="0.15">
      <c r="B51" s="1203"/>
      <c r="C51" s="1204"/>
      <c r="D51" s="85"/>
      <c r="E51" s="1205" t="s">
        <v>35</v>
      </c>
      <c r="F51" s="1205"/>
      <c r="G51" s="1205"/>
      <c r="H51" s="1206"/>
      <c r="I51" s="86">
        <v>14295</v>
      </c>
      <c r="J51" s="87">
        <v>14575</v>
      </c>
      <c r="K51" s="87">
        <v>15519</v>
      </c>
      <c r="L51" s="87">
        <v>15853</v>
      </c>
      <c r="M51" s="88">
        <v>16256</v>
      </c>
    </row>
    <row r="52" spans="2:13" ht="27.75" customHeight="1" thickBot="1" x14ac:dyDescent="0.2">
      <c r="B52" s="1207" t="s">
        <v>36</v>
      </c>
      <c r="C52" s="1208"/>
      <c r="D52" s="90"/>
      <c r="E52" s="1209" t="s">
        <v>37</v>
      </c>
      <c r="F52" s="1209"/>
      <c r="G52" s="1209"/>
      <c r="H52" s="1210"/>
      <c r="I52" s="91">
        <v>-3849</v>
      </c>
      <c r="J52" s="92">
        <v>-4833</v>
      </c>
      <c r="K52" s="92">
        <v>-6008</v>
      </c>
      <c r="L52" s="92">
        <v>-4416</v>
      </c>
      <c r="M52" s="93">
        <v>-2011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558</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559</v>
      </c>
    </row>
    <row r="50" spans="1:17" x14ac:dyDescent="0.15">
      <c r="B50" s="248"/>
      <c r="C50" s="244"/>
      <c r="D50" s="244"/>
      <c r="E50" s="244"/>
      <c r="F50" s="244"/>
      <c r="G50" s="1236"/>
      <c r="H50" s="1237"/>
      <c r="I50" s="1237"/>
      <c r="J50" s="1238"/>
      <c r="K50" s="354" t="s">
        <v>519</v>
      </c>
      <c r="L50" s="354" t="s">
        <v>520</v>
      </c>
      <c r="M50" s="354" t="s">
        <v>521</v>
      </c>
      <c r="N50" s="354" t="s">
        <v>522</v>
      </c>
      <c r="O50" s="354" t="s">
        <v>523</v>
      </c>
    </row>
    <row r="51" spans="1:17" x14ac:dyDescent="0.15">
      <c r="B51" s="248"/>
      <c r="C51" s="244"/>
      <c r="D51" s="244"/>
      <c r="E51" s="244"/>
      <c r="F51" s="244"/>
      <c r="G51" s="1239" t="s">
        <v>560</v>
      </c>
      <c r="H51" s="1240"/>
      <c r="I51" s="1245" t="s">
        <v>561</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562</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563</v>
      </c>
      <c r="H55" s="1220"/>
      <c r="I55" s="1225" t="s">
        <v>561</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562</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558</v>
      </c>
      <c r="I64" s="352"/>
      <c r="J64" s="352"/>
      <c r="K64" s="352"/>
      <c r="L64" s="244"/>
      <c r="M64" s="244"/>
      <c r="N64" s="244"/>
      <c r="O64" s="244"/>
    </row>
    <row r="65" spans="2:30" x14ac:dyDescent="0.15">
      <c r="B65" s="248"/>
      <c r="C65" s="244"/>
      <c r="D65" s="244"/>
      <c r="E65" s="244"/>
      <c r="F65" s="244"/>
      <c r="G65" s="1227" t="s">
        <v>567</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36"/>
      <c r="H72" s="1237"/>
      <c r="I72" s="1237"/>
      <c r="J72" s="1238"/>
      <c r="K72" s="354" t="s">
        <v>519</v>
      </c>
      <c r="L72" s="354" t="s">
        <v>520</v>
      </c>
      <c r="M72" s="354" t="s">
        <v>521</v>
      </c>
      <c r="N72" s="354" t="s">
        <v>522</v>
      </c>
      <c r="O72" s="354" t="s">
        <v>523</v>
      </c>
    </row>
    <row r="73" spans="2:30" x14ac:dyDescent="0.15">
      <c r="B73" s="248"/>
      <c r="C73" s="244"/>
      <c r="D73" s="244"/>
      <c r="E73" s="244"/>
      <c r="F73" s="244"/>
      <c r="G73" s="1239" t="s">
        <v>560</v>
      </c>
      <c r="H73" s="1240"/>
      <c r="I73" s="1245" t="s">
        <v>561</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566</v>
      </c>
      <c r="J75" s="1225"/>
      <c r="K75" s="1247">
        <v>2</v>
      </c>
      <c r="L75" s="1247">
        <v>1.1000000000000001</v>
      </c>
      <c r="M75" s="1247">
        <v>0.8</v>
      </c>
      <c r="N75" s="1247">
        <v>0.3</v>
      </c>
      <c r="O75" s="1247">
        <v>0.2</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563</v>
      </c>
      <c r="H77" s="1220"/>
      <c r="I77" s="1225" t="s">
        <v>561</v>
      </c>
      <c r="J77" s="1225"/>
      <c r="K77" s="1226">
        <v>69.599999999999994</v>
      </c>
      <c r="L77" s="1226">
        <v>57.6</v>
      </c>
      <c r="M77" s="1215">
        <v>48.3</v>
      </c>
      <c r="N77" s="1215">
        <v>44.4</v>
      </c>
      <c r="O77" s="1215">
        <v>37.299999999999997</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566</v>
      </c>
      <c r="J79" s="1217"/>
      <c r="K79" s="1218">
        <v>12.2</v>
      </c>
      <c r="L79" s="1218">
        <v>11.3</v>
      </c>
      <c r="M79" s="1218">
        <v>10.4</v>
      </c>
      <c r="N79" s="1218">
        <v>9.4</v>
      </c>
      <c r="O79" s="1218">
        <v>7.8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68067</v>
      </c>
      <c r="E3" s="116"/>
      <c r="F3" s="117">
        <v>48103</v>
      </c>
      <c r="G3" s="118"/>
      <c r="H3" s="119"/>
    </row>
    <row r="4" spans="1:8" x14ac:dyDescent="0.15">
      <c r="A4" s="120"/>
      <c r="B4" s="121"/>
      <c r="C4" s="122"/>
      <c r="D4" s="123">
        <v>23802</v>
      </c>
      <c r="E4" s="124"/>
      <c r="F4" s="125">
        <v>22640</v>
      </c>
      <c r="G4" s="126"/>
      <c r="H4" s="127"/>
    </row>
    <row r="5" spans="1:8" x14ac:dyDescent="0.15">
      <c r="A5" s="108" t="s">
        <v>513</v>
      </c>
      <c r="B5" s="113"/>
      <c r="C5" s="114"/>
      <c r="D5" s="115">
        <v>43188</v>
      </c>
      <c r="E5" s="116"/>
      <c r="F5" s="117">
        <v>45761</v>
      </c>
      <c r="G5" s="118"/>
      <c r="H5" s="119"/>
    </row>
    <row r="6" spans="1:8" x14ac:dyDescent="0.15">
      <c r="A6" s="120"/>
      <c r="B6" s="121"/>
      <c r="C6" s="122"/>
      <c r="D6" s="123">
        <v>30838</v>
      </c>
      <c r="E6" s="124"/>
      <c r="F6" s="125">
        <v>24777</v>
      </c>
      <c r="G6" s="126"/>
      <c r="H6" s="127"/>
    </row>
    <row r="7" spans="1:8" x14ac:dyDescent="0.15">
      <c r="A7" s="108" t="s">
        <v>514</v>
      </c>
      <c r="B7" s="113"/>
      <c r="C7" s="114"/>
      <c r="D7" s="115">
        <v>49824</v>
      </c>
      <c r="E7" s="116"/>
      <c r="F7" s="117">
        <v>56255</v>
      </c>
      <c r="G7" s="118"/>
      <c r="H7" s="119"/>
    </row>
    <row r="8" spans="1:8" x14ac:dyDescent="0.15">
      <c r="A8" s="120"/>
      <c r="B8" s="121"/>
      <c r="C8" s="122"/>
      <c r="D8" s="123">
        <v>35798</v>
      </c>
      <c r="E8" s="124"/>
      <c r="F8" s="125">
        <v>26957</v>
      </c>
      <c r="G8" s="126"/>
      <c r="H8" s="127"/>
    </row>
    <row r="9" spans="1:8" x14ac:dyDescent="0.15">
      <c r="A9" s="108" t="s">
        <v>515</v>
      </c>
      <c r="B9" s="113"/>
      <c r="C9" s="114"/>
      <c r="D9" s="115">
        <v>79295</v>
      </c>
      <c r="E9" s="116"/>
      <c r="F9" s="117">
        <v>57944</v>
      </c>
      <c r="G9" s="118"/>
      <c r="H9" s="119"/>
    </row>
    <row r="10" spans="1:8" x14ac:dyDescent="0.15">
      <c r="A10" s="120"/>
      <c r="B10" s="121"/>
      <c r="C10" s="122"/>
      <c r="D10" s="123">
        <v>57270</v>
      </c>
      <c r="E10" s="124"/>
      <c r="F10" s="125">
        <v>29326</v>
      </c>
      <c r="G10" s="126"/>
      <c r="H10" s="127"/>
    </row>
    <row r="11" spans="1:8" x14ac:dyDescent="0.15">
      <c r="A11" s="108" t="s">
        <v>516</v>
      </c>
      <c r="B11" s="113"/>
      <c r="C11" s="114"/>
      <c r="D11" s="115">
        <v>93125</v>
      </c>
      <c r="E11" s="116"/>
      <c r="F11" s="117">
        <v>54227</v>
      </c>
      <c r="G11" s="118"/>
      <c r="H11" s="119"/>
    </row>
    <row r="12" spans="1:8" x14ac:dyDescent="0.15">
      <c r="A12" s="120"/>
      <c r="B12" s="121"/>
      <c r="C12" s="128"/>
      <c r="D12" s="123">
        <v>74199</v>
      </c>
      <c r="E12" s="124"/>
      <c r="F12" s="125">
        <v>29694</v>
      </c>
      <c r="G12" s="126"/>
      <c r="H12" s="127"/>
    </row>
    <row r="13" spans="1:8" x14ac:dyDescent="0.15">
      <c r="A13" s="108"/>
      <c r="B13" s="113"/>
      <c r="C13" s="129"/>
      <c r="D13" s="130">
        <v>66700</v>
      </c>
      <c r="E13" s="131"/>
      <c r="F13" s="132">
        <v>52458</v>
      </c>
      <c r="G13" s="133"/>
      <c r="H13" s="119"/>
    </row>
    <row r="14" spans="1:8" x14ac:dyDescent="0.15">
      <c r="A14" s="120"/>
      <c r="B14" s="121"/>
      <c r="C14" s="122"/>
      <c r="D14" s="123">
        <v>44381</v>
      </c>
      <c r="E14" s="124"/>
      <c r="F14" s="125">
        <v>26679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5.36</v>
      </c>
      <c r="C19" s="134">
        <f>ROUND(VALUE(SUBSTITUTE(実質収支比率等に係る経年分析!G$48,"▲","-")),2)</f>
        <v>7.22</v>
      </c>
      <c r="D19" s="134">
        <f>ROUND(VALUE(SUBSTITUTE(実質収支比率等に係る経年分析!H$48,"▲","-")),2)</f>
        <v>5.37</v>
      </c>
      <c r="E19" s="134">
        <f>ROUND(VALUE(SUBSTITUTE(実質収支比率等に係る経年分析!I$48,"▲","-")),2)</f>
        <v>4.88</v>
      </c>
      <c r="F19" s="134">
        <f>ROUND(VALUE(SUBSTITUTE(実質収支比率等に係る経年分析!J$48,"▲","-")),2)</f>
        <v>5.15</v>
      </c>
    </row>
    <row r="20" spans="1:11" x14ac:dyDescent="0.15">
      <c r="A20" s="134" t="s">
        <v>42</v>
      </c>
      <c r="B20" s="134">
        <f>ROUND(VALUE(SUBSTITUTE(実質収支比率等に係る経年分析!F$47,"▲","-")),2)</f>
        <v>22.7</v>
      </c>
      <c r="C20" s="134">
        <f>ROUND(VALUE(SUBSTITUTE(実質収支比率等に係る経年分析!G$47,"▲","-")),2)</f>
        <v>24.4</v>
      </c>
      <c r="D20" s="134">
        <f>ROUND(VALUE(SUBSTITUTE(実質収支比率等に係る経年分析!H$47,"▲","-")),2)</f>
        <v>24.34</v>
      </c>
      <c r="E20" s="134">
        <f>ROUND(VALUE(SUBSTITUTE(実質収支比率等に係る経年分析!I$47,"▲","-")),2)</f>
        <v>19.09</v>
      </c>
      <c r="F20" s="134">
        <f>ROUND(VALUE(SUBSTITUTE(実質収支比率等に係る経年分析!J$47,"▲","-")),2)</f>
        <v>19.29</v>
      </c>
    </row>
    <row r="21" spans="1:11" x14ac:dyDescent="0.15">
      <c r="A21" s="134" t="s">
        <v>43</v>
      </c>
      <c r="B21" s="134">
        <f>IF(ISNUMBER(VALUE(SUBSTITUTE(実質収支比率等に係る経年分析!F$49,"▲","-"))),ROUND(VALUE(SUBSTITUTE(実質収支比率等に係る経年分析!F$49,"▲","-")),2),NA())</f>
        <v>1.28</v>
      </c>
      <c r="C21" s="134">
        <f>IF(ISNUMBER(VALUE(SUBSTITUTE(実質収支比率等に係る経年分析!G$49,"▲","-"))),ROUND(VALUE(SUBSTITUTE(実質収支比率等に係る経年分析!G$49,"▲","-")),2),NA())</f>
        <v>3.75</v>
      </c>
      <c r="D21" s="134">
        <f>IF(ISNUMBER(VALUE(SUBSTITUTE(実質収支比率等に係る経年分析!H$49,"▲","-"))),ROUND(VALUE(SUBSTITUTE(実質収支比率等に係る経年分析!H$49,"▲","-")),2),NA())</f>
        <v>-1.81</v>
      </c>
      <c r="E21" s="134">
        <f>IF(ISNUMBER(VALUE(SUBSTITUTE(実質収支比率等に係る経年分析!I$49,"▲","-"))),ROUND(VALUE(SUBSTITUTE(実質収支比率等に係る経年分析!I$49,"▲","-")),2),NA())</f>
        <v>-5.43</v>
      </c>
      <c r="F21" s="134">
        <f>IF(ISNUMBER(VALUE(SUBSTITUTE(実質収支比率等に係る経年分析!J$49,"▲","-"))),ROUND(VALUE(SUBSTITUTE(実質収支比率等に係る経年分析!J$49,"▲","-")),2),NA())</f>
        <v>0.74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1.59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簡易水道事業会計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0.39</v>
      </c>
    </row>
    <row r="31" spans="1:11" x14ac:dyDescent="0.15">
      <c r="A31" s="135" t="str">
        <f>IF(連結実質赤字比率に係る赤字・黒字の構成分析!C$39="",NA(),連結実質赤字比率に係る赤字・黒字の構成分析!C$39)</f>
        <v>介護保険特別会計（保険事業勘定）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0.82</v>
      </c>
    </row>
    <row r="32" spans="1:11" x14ac:dyDescent="0.15">
      <c r="A32" s="135" t="str">
        <f>IF(連結実質赤字比率に係る赤字・黒字の構成分析!C$38="",NA(),連結実質赤字比率に係る赤字・黒字の構成分析!C$38)</f>
        <v>公共下水道事業会計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2.12</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2.4700000000000002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2.68</v>
      </c>
    </row>
    <row r="34" spans="1:16" x14ac:dyDescent="0.15">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9.6300000000000008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10.73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1788</v>
      </c>
      <c r="E42" s="136"/>
      <c r="F42" s="136"/>
      <c r="G42" s="136">
        <f>'実質公債費比率（分子）の構造'!L$52</f>
        <v>1853</v>
      </c>
      <c r="H42" s="136"/>
      <c r="I42" s="136"/>
      <c r="J42" s="136">
        <f>'実質公債費比率（分子）の構造'!M$52</f>
        <v>1892</v>
      </c>
      <c r="K42" s="136"/>
      <c r="L42" s="136"/>
      <c r="M42" s="136">
        <f>'実質公債費比率（分子）の構造'!N$52</f>
        <v>1916</v>
      </c>
      <c r="N42" s="136"/>
      <c r="O42" s="136"/>
      <c r="P42" s="136">
        <f>'実質公債費比率（分子）の構造'!O$52</f>
        <v>1795</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53</v>
      </c>
      <c r="C44" s="136"/>
      <c r="D44" s="136"/>
      <c r="E44" s="136">
        <f>'実質公債費比率（分子）の構造'!L$50</f>
        <v>49</v>
      </c>
      <c r="F44" s="136"/>
      <c r="G44" s="136"/>
      <c r="H44" s="136">
        <f>'実質公債費比率（分子）の構造'!M$50</f>
        <v>28</v>
      </c>
      <c r="I44" s="136"/>
      <c r="J44" s="136"/>
      <c r="K44" s="136">
        <f>'実質公債費比率（分子）の構造'!N$50</f>
        <v>19</v>
      </c>
      <c r="L44" s="136"/>
      <c r="M44" s="136"/>
      <c r="N44" s="136">
        <f>'実質公債費比率（分子）の構造'!O$50</f>
        <v>10</v>
      </c>
      <c r="O44" s="136"/>
      <c r="P44" s="136"/>
    </row>
    <row r="45" spans="1:16" x14ac:dyDescent="0.15">
      <c r="A45" s="136" t="s">
        <v>53</v>
      </c>
      <c r="B45" s="136">
        <f>'実質公債費比率（分子）の構造'!K$49</f>
        <v>78</v>
      </c>
      <c r="C45" s="136"/>
      <c r="D45" s="136"/>
      <c r="E45" s="136">
        <f>'実質公債費比率（分子）の構造'!L$49</f>
        <v>74</v>
      </c>
      <c r="F45" s="136"/>
      <c r="G45" s="136"/>
      <c r="H45" s="136">
        <f>'実質公債費比率（分子）の構造'!M$49</f>
        <v>74</v>
      </c>
      <c r="I45" s="136"/>
      <c r="J45" s="136"/>
      <c r="K45" s="136">
        <f>'実質公債費比率（分子）の構造'!N$49</f>
        <v>76</v>
      </c>
      <c r="L45" s="136"/>
      <c r="M45" s="136"/>
      <c r="N45" s="136">
        <f>'実質公債費比率（分子）の構造'!O$49</f>
        <v>76</v>
      </c>
      <c r="O45" s="136"/>
      <c r="P45" s="136"/>
    </row>
    <row r="46" spans="1:16" x14ac:dyDescent="0.15">
      <c r="A46" s="136" t="s">
        <v>54</v>
      </c>
      <c r="B46" s="136">
        <f>'実質公債費比率（分子）の構造'!K$48</f>
        <v>301</v>
      </c>
      <c r="C46" s="136"/>
      <c r="D46" s="136"/>
      <c r="E46" s="136">
        <f>'実質公債費比率（分子）の構造'!L$48</f>
        <v>280</v>
      </c>
      <c r="F46" s="136"/>
      <c r="G46" s="136"/>
      <c r="H46" s="136">
        <f>'実質公債費比率（分子）の構造'!M$48</f>
        <v>320</v>
      </c>
      <c r="I46" s="136"/>
      <c r="J46" s="136"/>
      <c r="K46" s="136">
        <f>'実質公債費比率（分子）の構造'!N$48</f>
        <v>318</v>
      </c>
      <c r="L46" s="136"/>
      <c r="M46" s="136"/>
      <c r="N46" s="136">
        <f>'実質公債費比率（分子）の構造'!O$48</f>
        <v>298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1510</v>
      </c>
      <c r="C49" s="136"/>
      <c r="D49" s="136"/>
      <c r="E49" s="136">
        <f>'実質公債費比率（分子）の構造'!L$45</f>
        <v>1528</v>
      </c>
      <c r="F49" s="136"/>
      <c r="G49" s="136"/>
      <c r="H49" s="136">
        <f>'実質公債費比率（分子）の構造'!M$45</f>
        <v>1498</v>
      </c>
      <c r="I49" s="136"/>
      <c r="J49" s="136"/>
      <c r="K49" s="136">
        <f>'実質公債費比率（分子）の構造'!N$45</f>
        <v>1502</v>
      </c>
      <c r="L49" s="136"/>
      <c r="M49" s="136"/>
      <c r="N49" s="136">
        <f>'実質公債費比率（分子）の構造'!O$45</f>
        <v>1470</v>
      </c>
      <c r="O49" s="136"/>
      <c r="P49" s="136"/>
    </row>
    <row r="50" spans="1:16" x14ac:dyDescent="0.15">
      <c r="A50" s="136" t="s">
        <v>58</v>
      </c>
      <c r="B50" s="136" t="e">
        <f>NA()</f>
        <v>#N/A</v>
      </c>
      <c r="C50" s="136">
        <f>IF(ISNUMBER('実質公債費比率（分子）の構造'!K$53),'実質公債費比率（分子）の構造'!K$53,NA())</f>
        <v>154</v>
      </c>
      <c r="D50" s="136" t="e">
        <f>NA()</f>
        <v>#N/A</v>
      </c>
      <c r="E50" s="136" t="e">
        <f>NA()</f>
        <v>#N/A</v>
      </c>
      <c r="F50" s="136">
        <f>IF(ISNUMBER('実質公債費比率（分子）の構造'!L$53),'実質公債費比率（分子）の構造'!L$53,NA())</f>
        <v>78</v>
      </c>
      <c r="G50" s="136" t="e">
        <f>NA()</f>
        <v>#N/A</v>
      </c>
      <c r="H50" s="136" t="e">
        <f>NA()</f>
        <v>#N/A</v>
      </c>
      <c r="I50" s="136">
        <f>IF(ISNUMBER('実質公債費比率（分子）の構造'!M$53),'実質公債費比率（分子）の構造'!M$53,NA())</f>
        <v>28</v>
      </c>
      <c r="J50" s="136" t="e">
        <f>NA()</f>
        <v>#N/A</v>
      </c>
      <c r="K50" s="136" t="e">
        <f>NA()</f>
        <v>#N/A</v>
      </c>
      <c r="L50" s="136">
        <f>IF(ISNUMBER('実質公債費比率（分子）の構造'!N$53),'実質公債費比率（分子）の構造'!N$53,NA())</f>
        <v>-1</v>
      </c>
      <c r="M50" s="136" t="e">
        <f>NA()</f>
        <v>#N/A</v>
      </c>
      <c r="N50" s="136" t="e">
        <f>NA()</f>
        <v>#N/A</v>
      </c>
      <c r="O50" s="136">
        <f>IF(ISNUMBER('実質公債費比率（分子）の構造'!O$53),'実質公債費比率（分子）の構造'!O$53,NA())</f>
        <v>59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14295</v>
      </c>
      <c r="E56" s="135"/>
      <c r="F56" s="135"/>
      <c r="G56" s="135">
        <f>'将来負担比率（分子）の構造'!J$51</f>
        <v>14575</v>
      </c>
      <c r="H56" s="135"/>
      <c r="I56" s="135"/>
      <c r="J56" s="135">
        <f>'将来負担比率（分子）の構造'!K$51</f>
        <v>15519</v>
      </c>
      <c r="K56" s="135"/>
      <c r="L56" s="135"/>
      <c r="M56" s="135">
        <f>'将来負担比率（分子）の構造'!L$51</f>
        <v>15853</v>
      </c>
      <c r="N56" s="135"/>
      <c r="O56" s="135"/>
      <c r="P56" s="135">
        <f>'将来負担比率（分子）の構造'!M$51</f>
        <v>16256</v>
      </c>
    </row>
    <row r="57" spans="1:16" x14ac:dyDescent="0.15">
      <c r="A57" s="135" t="s">
        <v>34</v>
      </c>
      <c r="B57" s="135"/>
      <c r="C57" s="135"/>
      <c r="D57" s="135">
        <f>'将来負担比率（分子）の構造'!I$50</f>
        <v>6434</v>
      </c>
      <c r="E57" s="135"/>
      <c r="F57" s="135"/>
      <c r="G57" s="135">
        <f>'将来負担比率（分子）の構造'!J$50</f>
        <v>6472</v>
      </c>
      <c r="H57" s="135"/>
      <c r="I57" s="135"/>
      <c r="J57" s="135">
        <f>'将来負担比率（分子）の構造'!K$50</f>
        <v>6442</v>
      </c>
      <c r="K57" s="135"/>
      <c r="L57" s="135"/>
      <c r="M57" s="135">
        <f>'将来負担比率（分子）の構造'!L$50</f>
        <v>6255</v>
      </c>
      <c r="N57" s="135"/>
      <c r="O57" s="135"/>
      <c r="P57" s="135">
        <f>'将来負担比率（分子）の構造'!M$50</f>
        <v>5916</v>
      </c>
    </row>
    <row r="58" spans="1:16" x14ac:dyDescent="0.15">
      <c r="A58" s="135" t="s">
        <v>33</v>
      </c>
      <c r="B58" s="135"/>
      <c r="C58" s="135"/>
      <c r="D58" s="135">
        <f>'将来負担比率（分子）の構造'!I$49</f>
        <v>6648</v>
      </c>
      <c r="E58" s="135"/>
      <c r="F58" s="135"/>
      <c r="G58" s="135">
        <f>'将来負担比率（分子）の構造'!J$49</f>
        <v>7238</v>
      </c>
      <c r="H58" s="135"/>
      <c r="I58" s="135"/>
      <c r="J58" s="135">
        <f>'将来負担比率（分子）の構造'!K$49</f>
        <v>7988</v>
      </c>
      <c r="K58" s="135"/>
      <c r="L58" s="135"/>
      <c r="M58" s="135">
        <f>'将来負担比率（分子）の構造'!L$49</f>
        <v>7493</v>
      </c>
      <c r="N58" s="135"/>
      <c r="O58" s="135"/>
      <c r="P58" s="135">
        <f>'将来負担比率（分子）の構造'!M$49</f>
        <v>7025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2785</v>
      </c>
      <c r="C62" s="135"/>
      <c r="D62" s="135"/>
      <c r="E62" s="135">
        <f>'将来負担比率（分子）の構造'!J$45</f>
        <v>2548</v>
      </c>
      <c r="F62" s="135"/>
      <c r="G62" s="135"/>
      <c r="H62" s="135">
        <f>'将来負担比率（分子）の構造'!K$45</f>
        <v>2494</v>
      </c>
      <c r="I62" s="135"/>
      <c r="J62" s="135"/>
      <c r="K62" s="135">
        <f>'将来負担比率（分子）の構造'!L$45</f>
        <v>2312</v>
      </c>
      <c r="L62" s="135"/>
      <c r="M62" s="135"/>
      <c r="N62" s="135">
        <f>'将来負担比率（分子）の構造'!M$45</f>
        <v>2357</v>
      </c>
      <c r="O62" s="135"/>
      <c r="P62" s="135"/>
    </row>
    <row r="63" spans="1:16" x14ac:dyDescent="0.15">
      <c r="A63" s="135" t="s">
        <v>27</v>
      </c>
      <c r="B63" s="135">
        <f>'将来負担比率（分子）の構造'!I$44</f>
        <v>794</v>
      </c>
      <c r="C63" s="135"/>
      <c r="D63" s="135"/>
      <c r="E63" s="135">
        <f>'将来負担比率（分子）の構造'!J$44</f>
        <v>726</v>
      </c>
      <c r="F63" s="135"/>
      <c r="G63" s="135"/>
      <c r="H63" s="135">
        <f>'将来負担比率（分子）の構造'!K$44</f>
        <v>711</v>
      </c>
      <c r="I63" s="135"/>
      <c r="J63" s="135"/>
      <c r="K63" s="135">
        <f>'将来負担比率（分子）の構造'!L$44</f>
        <v>794</v>
      </c>
      <c r="L63" s="135"/>
      <c r="M63" s="135"/>
      <c r="N63" s="135">
        <f>'将来負担比率（分子）の構造'!M$44</f>
        <v>1045</v>
      </c>
      <c r="O63" s="135"/>
      <c r="P63" s="135"/>
    </row>
    <row r="64" spans="1:16" x14ac:dyDescent="0.15">
      <c r="A64" s="135" t="s">
        <v>26</v>
      </c>
      <c r="B64" s="135">
        <f>'将来負担比率（分子）の構造'!I$43</f>
        <v>3094</v>
      </c>
      <c r="C64" s="135"/>
      <c r="D64" s="135"/>
      <c r="E64" s="135">
        <f>'将来負担比率（分子）の構造'!J$43</f>
        <v>3051</v>
      </c>
      <c r="F64" s="135"/>
      <c r="G64" s="135"/>
      <c r="H64" s="135">
        <f>'将来負担比率（分子）の構造'!K$43</f>
        <v>3290</v>
      </c>
      <c r="I64" s="135"/>
      <c r="J64" s="135"/>
      <c r="K64" s="135">
        <f>'将来負担比率（分子）の構造'!L$43</f>
        <v>3398</v>
      </c>
      <c r="L64" s="135"/>
      <c r="M64" s="135"/>
      <c r="N64" s="135">
        <f>'将来負担比率（分子）の構造'!M$43</f>
        <v>3719</v>
      </c>
      <c r="O64" s="135"/>
      <c r="P64" s="135"/>
    </row>
    <row r="65" spans="1:16" x14ac:dyDescent="0.15">
      <c r="A65" s="135" t="s">
        <v>25</v>
      </c>
      <c r="B65" s="135">
        <f>'将来負担比率（分子）の構造'!I$42</f>
        <v>471</v>
      </c>
      <c r="C65" s="135"/>
      <c r="D65" s="135"/>
      <c r="E65" s="135">
        <f>'将来負担比率（分子）の構造'!J$42</f>
        <v>425</v>
      </c>
      <c r="F65" s="135"/>
      <c r="G65" s="135"/>
      <c r="H65" s="135">
        <f>'将来負担比率（分子）の構造'!K$42</f>
        <v>376</v>
      </c>
      <c r="I65" s="135"/>
      <c r="J65" s="135"/>
      <c r="K65" s="135">
        <f>'将来負担比率（分子）の構造'!L$42</f>
        <v>452</v>
      </c>
      <c r="L65" s="135"/>
      <c r="M65" s="135"/>
      <c r="N65" s="135">
        <f>'将来負担比率（分子）の構造'!M$42</f>
        <v>409</v>
      </c>
      <c r="O65" s="135"/>
      <c r="P65" s="135"/>
    </row>
    <row r="66" spans="1:16" x14ac:dyDescent="0.15">
      <c r="A66" s="135" t="s">
        <v>24</v>
      </c>
      <c r="B66" s="135">
        <f>'将来負担比率（分子）の構造'!I$41</f>
        <v>16383</v>
      </c>
      <c r="C66" s="135"/>
      <c r="D66" s="135"/>
      <c r="E66" s="135">
        <f>'将来負担比率（分子）の構造'!J$41</f>
        <v>16701</v>
      </c>
      <c r="F66" s="135"/>
      <c r="G66" s="135"/>
      <c r="H66" s="135">
        <f>'将来負担比率（分子）の構造'!K$41</f>
        <v>17071</v>
      </c>
      <c r="I66" s="135"/>
      <c r="J66" s="135"/>
      <c r="K66" s="135">
        <f>'将来負担比率（分子）の構造'!L$41</f>
        <v>18230</v>
      </c>
      <c r="L66" s="135"/>
      <c r="M66" s="135"/>
      <c r="N66" s="135">
        <f>'将来負担比率（分子）の構造'!M$41</f>
        <v>19655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9338364</v>
      </c>
      <c r="S5" s="669"/>
      <c r="T5" s="669"/>
      <c r="U5" s="669"/>
      <c r="V5" s="669"/>
      <c r="W5" s="669"/>
      <c r="X5" s="669"/>
      <c r="Y5" s="716"/>
      <c r="Z5" s="729">
        <v>41.9</v>
      </c>
      <c r="AA5" s="729"/>
      <c r="AB5" s="729"/>
      <c r="AC5" s="729"/>
      <c r="AD5" s="730">
        <v>8595672</v>
      </c>
      <c r="AE5" s="730"/>
      <c r="AF5" s="730"/>
      <c r="AG5" s="730"/>
      <c r="AH5" s="730"/>
      <c r="AI5" s="730"/>
      <c r="AJ5" s="730"/>
      <c r="AK5" s="730"/>
      <c r="AL5" s="717">
        <v>78.099999999999994</v>
      </c>
      <c r="AM5" s="686"/>
      <c r="AN5" s="686"/>
      <c r="AO5" s="718"/>
      <c r="AP5" s="705" t="s">
        <v>205</v>
      </c>
      <c r="AQ5" s="706"/>
      <c r="AR5" s="706"/>
      <c r="AS5" s="706"/>
      <c r="AT5" s="706"/>
      <c r="AU5" s="706"/>
      <c r="AV5" s="706"/>
      <c r="AW5" s="706"/>
      <c r="AX5" s="706"/>
      <c r="AY5" s="706"/>
      <c r="AZ5" s="706"/>
      <c r="BA5" s="706"/>
      <c r="BB5" s="706"/>
      <c r="BC5" s="706"/>
      <c r="BD5" s="706"/>
      <c r="BE5" s="706"/>
      <c r="BF5" s="707"/>
      <c r="BG5" s="618">
        <v>8594948</v>
      </c>
      <c r="BH5" s="619"/>
      <c r="BI5" s="619"/>
      <c r="BJ5" s="619"/>
      <c r="BK5" s="619"/>
      <c r="BL5" s="619"/>
      <c r="BM5" s="619"/>
      <c r="BN5" s="620"/>
      <c r="BO5" s="671">
        <v>92</v>
      </c>
      <c r="BP5" s="671"/>
      <c r="BQ5" s="671"/>
      <c r="BR5" s="671"/>
      <c r="BS5" s="672">
        <v>132352</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155257</v>
      </c>
      <c r="S6" s="619"/>
      <c r="T6" s="619"/>
      <c r="U6" s="619"/>
      <c r="V6" s="619"/>
      <c r="W6" s="619"/>
      <c r="X6" s="619"/>
      <c r="Y6" s="620"/>
      <c r="Z6" s="671">
        <v>0.7</v>
      </c>
      <c r="AA6" s="671"/>
      <c r="AB6" s="671"/>
      <c r="AC6" s="671"/>
      <c r="AD6" s="672">
        <v>155257</v>
      </c>
      <c r="AE6" s="672"/>
      <c r="AF6" s="672"/>
      <c r="AG6" s="672"/>
      <c r="AH6" s="672"/>
      <c r="AI6" s="672"/>
      <c r="AJ6" s="672"/>
      <c r="AK6" s="672"/>
      <c r="AL6" s="641">
        <v>1.4</v>
      </c>
      <c r="AM6" s="673"/>
      <c r="AN6" s="673"/>
      <c r="AO6" s="674"/>
      <c r="AP6" s="615" t="s">
        <v>210</v>
      </c>
      <c r="AQ6" s="616"/>
      <c r="AR6" s="616"/>
      <c r="AS6" s="616"/>
      <c r="AT6" s="616"/>
      <c r="AU6" s="616"/>
      <c r="AV6" s="616"/>
      <c r="AW6" s="616"/>
      <c r="AX6" s="616"/>
      <c r="AY6" s="616"/>
      <c r="AZ6" s="616"/>
      <c r="BA6" s="616"/>
      <c r="BB6" s="616"/>
      <c r="BC6" s="616"/>
      <c r="BD6" s="616"/>
      <c r="BE6" s="616"/>
      <c r="BF6" s="617"/>
      <c r="BG6" s="618">
        <v>8594948</v>
      </c>
      <c r="BH6" s="619"/>
      <c r="BI6" s="619"/>
      <c r="BJ6" s="619"/>
      <c r="BK6" s="619"/>
      <c r="BL6" s="619"/>
      <c r="BM6" s="619"/>
      <c r="BN6" s="620"/>
      <c r="BO6" s="671">
        <v>92</v>
      </c>
      <c r="BP6" s="671"/>
      <c r="BQ6" s="671"/>
      <c r="BR6" s="671"/>
      <c r="BS6" s="672">
        <v>132352</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227454</v>
      </c>
      <c r="CS6" s="619"/>
      <c r="CT6" s="619"/>
      <c r="CU6" s="619"/>
      <c r="CV6" s="619"/>
      <c r="CW6" s="619"/>
      <c r="CX6" s="619"/>
      <c r="CY6" s="620"/>
      <c r="CZ6" s="671">
        <v>1.1000000000000001</v>
      </c>
      <c r="DA6" s="671"/>
      <c r="DB6" s="671"/>
      <c r="DC6" s="671"/>
      <c r="DD6" s="624" t="s">
        <v>212</v>
      </c>
      <c r="DE6" s="619"/>
      <c r="DF6" s="619"/>
      <c r="DG6" s="619"/>
      <c r="DH6" s="619"/>
      <c r="DI6" s="619"/>
      <c r="DJ6" s="619"/>
      <c r="DK6" s="619"/>
      <c r="DL6" s="619"/>
      <c r="DM6" s="619"/>
      <c r="DN6" s="619"/>
      <c r="DO6" s="619"/>
      <c r="DP6" s="620"/>
      <c r="DQ6" s="624">
        <v>227454</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19332</v>
      </c>
      <c r="S7" s="619"/>
      <c r="T7" s="619"/>
      <c r="U7" s="619"/>
      <c r="V7" s="619"/>
      <c r="W7" s="619"/>
      <c r="X7" s="619"/>
      <c r="Y7" s="620"/>
      <c r="Z7" s="671">
        <v>0.1</v>
      </c>
      <c r="AA7" s="671"/>
      <c r="AB7" s="671"/>
      <c r="AC7" s="671"/>
      <c r="AD7" s="672">
        <v>19332</v>
      </c>
      <c r="AE7" s="672"/>
      <c r="AF7" s="672"/>
      <c r="AG7" s="672"/>
      <c r="AH7" s="672"/>
      <c r="AI7" s="672"/>
      <c r="AJ7" s="672"/>
      <c r="AK7" s="672"/>
      <c r="AL7" s="641">
        <v>0.2</v>
      </c>
      <c r="AM7" s="673"/>
      <c r="AN7" s="673"/>
      <c r="AO7" s="674"/>
      <c r="AP7" s="615" t="s">
        <v>214</v>
      </c>
      <c r="AQ7" s="616"/>
      <c r="AR7" s="616"/>
      <c r="AS7" s="616"/>
      <c r="AT7" s="616"/>
      <c r="AU7" s="616"/>
      <c r="AV7" s="616"/>
      <c r="AW7" s="616"/>
      <c r="AX7" s="616"/>
      <c r="AY7" s="616"/>
      <c r="AZ7" s="616"/>
      <c r="BA7" s="616"/>
      <c r="BB7" s="616"/>
      <c r="BC7" s="616"/>
      <c r="BD7" s="616"/>
      <c r="BE7" s="616"/>
      <c r="BF7" s="617"/>
      <c r="BG7" s="618">
        <v>3756261</v>
      </c>
      <c r="BH7" s="619"/>
      <c r="BI7" s="619"/>
      <c r="BJ7" s="619"/>
      <c r="BK7" s="619"/>
      <c r="BL7" s="619"/>
      <c r="BM7" s="619"/>
      <c r="BN7" s="620"/>
      <c r="BO7" s="671">
        <v>40.200000000000003</v>
      </c>
      <c r="BP7" s="671"/>
      <c r="BQ7" s="671"/>
      <c r="BR7" s="671"/>
      <c r="BS7" s="672">
        <v>132352</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2324341</v>
      </c>
      <c r="CS7" s="619"/>
      <c r="CT7" s="619"/>
      <c r="CU7" s="619"/>
      <c r="CV7" s="619"/>
      <c r="CW7" s="619"/>
      <c r="CX7" s="619"/>
      <c r="CY7" s="620"/>
      <c r="CZ7" s="671">
        <v>10.9</v>
      </c>
      <c r="DA7" s="671"/>
      <c r="DB7" s="671"/>
      <c r="DC7" s="671"/>
      <c r="DD7" s="624">
        <v>35767</v>
      </c>
      <c r="DE7" s="619"/>
      <c r="DF7" s="619"/>
      <c r="DG7" s="619"/>
      <c r="DH7" s="619"/>
      <c r="DI7" s="619"/>
      <c r="DJ7" s="619"/>
      <c r="DK7" s="619"/>
      <c r="DL7" s="619"/>
      <c r="DM7" s="619"/>
      <c r="DN7" s="619"/>
      <c r="DO7" s="619"/>
      <c r="DP7" s="620"/>
      <c r="DQ7" s="624">
        <v>2097533</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42053</v>
      </c>
      <c r="S8" s="619"/>
      <c r="T8" s="619"/>
      <c r="U8" s="619"/>
      <c r="V8" s="619"/>
      <c r="W8" s="619"/>
      <c r="X8" s="619"/>
      <c r="Y8" s="620"/>
      <c r="Z8" s="671">
        <v>0.2</v>
      </c>
      <c r="AA8" s="671"/>
      <c r="AB8" s="671"/>
      <c r="AC8" s="671"/>
      <c r="AD8" s="672">
        <v>42053</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94819</v>
      </c>
      <c r="BH8" s="619"/>
      <c r="BI8" s="619"/>
      <c r="BJ8" s="619"/>
      <c r="BK8" s="619"/>
      <c r="BL8" s="619"/>
      <c r="BM8" s="619"/>
      <c r="BN8" s="620"/>
      <c r="BO8" s="671">
        <v>1</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7128913</v>
      </c>
      <c r="CS8" s="619"/>
      <c r="CT8" s="619"/>
      <c r="CU8" s="619"/>
      <c r="CV8" s="619"/>
      <c r="CW8" s="619"/>
      <c r="CX8" s="619"/>
      <c r="CY8" s="620"/>
      <c r="CZ8" s="671">
        <v>33.4</v>
      </c>
      <c r="DA8" s="671"/>
      <c r="DB8" s="671"/>
      <c r="DC8" s="671"/>
      <c r="DD8" s="624">
        <v>317157</v>
      </c>
      <c r="DE8" s="619"/>
      <c r="DF8" s="619"/>
      <c r="DG8" s="619"/>
      <c r="DH8" s="619"/>
      <c r="DI8" s="619"/>
      <c r="DJ8" s="619"/>
      <c r="DK8" s="619"/>
      <c r="DL8" s="619"/>
      <c r="DM8" s="619"/>
      <c r="DN8" s="619"/>
      <c r="DO8" s="619"/>
      <c r="DP8" s="620"/>
      <c r="DQ8" s="624">
        <v>3663684</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41279</v>
      </c>
      <c r="S9" s="619"/>
      <c r="T9" s="619"/>
      <c r="U9" s="619"/>
      <c r="V9" s="619"/>
      <c r="W9" s="619"/>
      <c r="X9" s="619"/>
      <c r="Y9" s="620"/>
      <c r="Z9" s="671">
        <v>0.2</v>
      </c>
      <c r="AA9" s="671"/>
      <c r="AB9" s="671"/>
      <c r="AC9" s="671"/>
      <c r="AD9" s="672">
        <v>41279</v>
      </c>
      <c r="AE9" s="672"/>
      <c r="AF9" s="672"/>
      <c r="AG9" s="672"/>
      <c r="AH9" s="672"/>
      <c r="AI9" s="672"/>
      <c r="AJ9" s="672"/>
      <c r="AK9" s="672"/>
      <c r="AL9" s="641">
        <v>0.4</v>
      </c>
      <c r="AM9" s="673"/>
      <c r="AN9" s="673"/>
      <c r="AO9" s="674"/>
      <c r="AP9" s="615" t="s">
        <v>220</v>
      </c>
      <c r="AQ9" s="616"/>
      <c r="AR9" s="616"/>
      <c r="AS9" s="616"/>
      <c r="AT9" s="616"/>
      <c r="AU9" s="616"/>
      <c r="AV9" s="616"/>
      <c r="AW9" s="616"/>
      <c r="AX9" s="616"/>
      <c r="AY9" s="616"/>
      <c r="AZ9" s="616"/>
      <c r="BA9" s="616"/>
      <c r="BB9" s="616"/>
      <c r="BC9" s="616"/>
      <c r="BD9" s="616"/>
      <c r="BE9" s="616"/>
      <c r="BF9" s="617"/>
      <c r="BG9" s="618">
        <v>2737703</v>
      </c>
      <c r="BH9" s="619"/>
      <c r="BI9" s="619"/>
      <c r="BJ9" s="619"/>
      <c r="BK9" s="619"/>
      <c r="BL9" s="619"/>
      <c r="BM9" s="619"/>
      <c r="BN9" s="620"/>
      <c r="BO9" s="671">
        <v>29.3</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1603075</v>
      </c>
      <c r="CS9" s="619"/>
      <c r="CT9" s="619"/>
      <c r="CU9" s="619"/>
      <c r="CV9" s="619"/>
      <c r="CW9" s="619"/>
      <c r="CX9" s="619"/>
      <c r="CY9" s="620"/>
      <c r="CZ9" s="671">
        <v>7.5</v>
      </c>
      <c r="DA9" s="671"/>
      <c r="DB9" s="671"/>
      <c r="DC9" s="671"/>
      <c r="DD9" s="624">
        <v>33407</v>
      </c>
      <c r="DE9" s="619"/>
      <c r="DF9" s="619"/>
      <c r="DG9" s="619"/>
      <c r="DH9" s="619"/>
      <c r="DI9" s="619"/>
      <c r="DJ9" s="619"/>
      <c r="DK9" s="619"/>
      <c r="DL9" s="619"/>
      <c r="DM9" s="619"/>
      <c r="DN9" s="619"/>
      <c r="DO9" s="619"/>
      <c r="DP9" s="620"/>
      <c r="DQ9" s="624">
        <v>1464986</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1031422</v>
      </c>
      <c r="S10" s="619"/>
      <c r="T10" s="619"/>
      <c r="U10" s="619"/>
      <c r="V10" s="619"/>
      <c r="W10" s="619"/>
      <c r="X10" s="619"/>
      <c r="Y10" s="620"/>
      <c r="Z10" s="671">
        <v>4.5999999999999996</v>
      </c>
      <c r="AA10" s="671"/>
      <c r="AB10" s="671"/>
      <c r="AC10" s="671"/>
      <c r="AD10" s="672">
        <v>1031422</v>
      </c>
      <c r="AE10" s="672"/>
      <c r="AF10" s="672"/>
      <c r="AG10" s="672"/>
      <c r="AH10" s="672"/>
      <c r="AI10" s="672"/>
      <c r="AJ10" s="672"/>
      <c r="AK10" s="672"/>
      <c r="AL10" s="641">
        <v>9.4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180361</v>
      </c>
      <c r="BH10" s="619"/>
      <c r="BI10" s="619"/>
      <c r="BJ10" s="619"/>
      <c r="BK10" s="619"/>
      <c r="BL10" s="619"/>
      <c r="BM10" s="619"/>
      <c r="BN10" s="620"/>
      <c r="BO10" s="671">
        <v>1.9</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36869</v>
      </c>
      <c r="CS10" s="619"/>
      <c r="CT10" s="619"/>
      <c r="CU10" s="619"/>
      <c r="CV10" s="619"/>
      <c r="CW10" s="619"/>
      <c r="CX10" s="619"/>
      <c r="CY10" s="620"/>
      <c r="CZ10" s="671">
        <v>0.2</v>
      </c>
      <c r="DA10" s="671"/>
      <c r="DB10" s="671"/>
      <c r="DC10" s="671"/>
      <c r="DD10" s="624" t="s">
        <v>107</v>
      </c>
      <c r="DE10" s="619"/>
      <c r="DF10" s="619"/>
      <c r="DG10" s="619"/>
      <c r="DH10" s="619"/>
      <c r="DI10" s="619"/>
      <c r="DJ10" s="619"/>
      <c r="DK10" s="619"/>
      <c r="DL10" s="619"/>
      <c r="DM10" s="619"/>
      <c r="DN10" s="619"/>
      <c r="DO10" s="619"/>
      <c r="DP10" s="620"/>
      <c r="DQ10" s="624">
        <v>36221</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9681</v>
      </c>
      <c r="S11" s="619"/>
      <c r="T11" s="619"/>
      <c r="U11" s="619"/>
      <c r="V11" s="619"/>
      <c r="W11" s="619"/>
      <c r="X11" s="619"/>
      <c r="Y11" s="620"/>
      <c r="Z11" s="671">
        <v>0</v>
      </c>
      <c r="AA11" s="671"/>
      <c r="AB11" s="671"/>
      <c r="AC11" s="671"/>
      <c r="AD11" s="672">
        <v>9681</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743378</v>
      </c>
      <c r="BH11" s="619"/>
      <c r="BI11" s="619"/>
      <c r="BJ11" s="619"/>
      <c r="BK11" s="619"/>
      <c r="BL11" s="619"/>
      <c r="BM11" s="619"/>
      <c r="BN11" s="620"/>
      <c r="BO11" s="671">
        <v>8</v>
      </c>
      <c r="BP11" s="671"/>
      <c r="BQ11" s="671"/>
      <c r="BR11" s="671"/>
      <c r="BS11" s="624">
        <v>132352</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290063</v>
      </c>
      <c r="CS11" s="619"/>
      <c r="CT11" s="619"/>
      <c r="CU11" s="619"/>
      <c r="CV11" s="619"/>
      <c r="CW11" s="619"/>
      <c r="CX11" s="619"/>
      <c r="CY11" s="620"/>
      <c r="CZ11" s="671">
        <v>1.4</v>
      </c>
      <c r="DA11" s="671"/>
      <c r="DB11" s="671"/>
      <c r="DC11" s="671"/>
      <c r="DD11" s="624">
        <v>107507</v>
      </c>
      <c r="DE11" s="619"/>
      <c r="DF11" s="619"/>
      <c r="DG11" s="619"/>
      <c r="DH11" s="619"/>
      <c r="DI11" s="619"/>
      <c r="DJ11" s="619"/>
      <c r="DK11" s="619"/>
      <c r="DL11" s="619"/>
      <c r="DM11" s="619"/>
      <c r="DN11" s="619"/>
      <c r="DO11" s="619"/>
      <c r="DP11" s="620"/>
      <c r="DQ11" s="624">
        <v>243162</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4306278</v>
      </c>
      <c r="BH12" s="619"/>
      <c r="BI12" s="619"/>
      <c r="BJ12" s="619"/>
      <c r="BK12" s="619"/>
      <c r="BL12" s="619"/>
      <c r="BM12" s="619"/>
      <c r="BN12" s="620"/>
      <c r="BO12" s="671">
        <v>46.1</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611255</v>
      </c>
      <c r="CS12" s="619"/>
      <c r="CT12" s="619"/>
      <c r="CU12" s="619"/>
      <c r="CV12" s="619"/>
      <c r="CW12" s="619"/>
      <c r="CX12" s="619"/>
      <c r="CY12" s="620"/>
      <c r="CZ12" s="671">
        <v>2.9</v>
      </c>
      <c r="DA12" s="671"/>
      <c r="DB12" s="671"/>
      <c r="DC12" s="671"/>
      <c r="DD12" s="624">
        <v>8949</v>
      </c>
      <c r="DE12" s="619"/>
      <c r="DF12" s="619"/>
      <c r="DG12" s="619"/>
      <c r="DH12" s="619"/>
      <c r="DI12" s="619"/>
      <c r="DJ12" s="619"/>
      <c r="DK12" s="619"/>
      <c r="DL12" s="619"/>
      <c r="DM12" s="619"/>
      <c r="DN12" s="619"/>
      <c r="DO12" s="619"/>
      <c r="DP12" s="620"/>
      <c r="DQ12" s="624">
        <v>354312</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32308</v>
      </c>
      <c r="S13" s="619"/>
      <c r="T13" s="619"/>
      <c r="U13" s="619"/>
      <c r="V13" s="619"/>
      <c r="W13" s="619"/>
      <c r="X13" s="619"/>
      <c r="Y13" s="620"/>
      <c r="Z13" s="671">
        <v>0.1</v>
      </c>
      <c r="AA13" s="671"/>
      <c r="AB13" s="671"/>
      <c r="AC13" s="671"/>
      <c r="AD13" s="672">
        <v>32308</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4226405</v>
      </c>
      <c r="BH13" s="619"/>
      <c r="BI13" s="619"/>
      <c r="BJ13" s="619"/>
      <c r="BK13" s="619"/>
      <c r="BL13" s="619"/>
      <c r="BM13" s="619"/>
      <c r="BN13" s="620"/>
      <c r="BO13" s="671">
        <v>45.3</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1912399</v>
      </c>
      <c r="CS13" s="619"/>
      <c r="CT13" s="619"/>
      <c r="CU13" s="619"/>
      <c r="CV13" s="619"/>
      <c r="CW13" s="619"/>
      <c r="CX13" s="619"/>
      <c r="CY13" s="620"/>
      <c r="CZ13" s="671">
        <v>9</v>
      </c>
      <c r="DA13" s="671"/>
      <c r="DB13" s="671"/>
      <c r="DC13" s="671"/>
      <c r="DD13" s="624">
        <v>1201607</v>
      </c>
      <c r="DE13" s="619"/>
      <c r="DF13" s="619"/>
      <c r="DG13" s="619"/>
      <c r="DH13" s="619"/>
      <c r="DI13" s="619"/>
      <c r="DJ13" s="619"/>
      <c r="DK13" s="619"/>
      <c r="DL13" s="619"/>
      <c r="DM13" s="619"/>
      <c r="DN13" s="619"/>
      <c r="DO13" s="619"/>
      <c r="DP13" s="620"/>
      <c r="DQ13" s="624">
        <v>1409924</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129198</v>
      </c>
      <c r="BH14" s="619"/>
      <c r="BI14" s="619"/>
      <c r="BJ14" s="619"/>
      <c r="BK14" s="619"/>
      <c r="BL14" s="619"/>
      <c r="BM14" s="619"/>
      <c r="BN14" s="620"/>
      <c r="BO14" s="671">
        <v>1.4</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2009313</v>
      </c>
      <c r="CS14" s="619"/>
      <c r="CT14" s="619"/>
      <c r="CU14" s="619"/>
      <c r="CV14" s="619"/>
      <c r="CW14" s="619"/>
      <c r="CX14" s="619"/>
      <c r="CY14" s="620"/>
      <c r="CZ14" s="671">
        <v>9.4</v>
      </c>
      <c r="DA14" s="671"/>
      <c r="DB14" s="671"/>
      <c r="DC14" s="671"/>
      <c r="DD14" s="624">
        <v>1482046</v>
      </c>
      <c r="DE14" s="619"/>
      <c r="DF14" s="619"/>
      <c r="DG14" s="619"/>
      <c r="DH14" s="619"/>
      <c r="DI14" s="619"/>
      <c r="DJ14" s="619"/>
      <c r="DK14" s="619"/>
      <c r="DL14" s="619"/>
      <c r="DM14" s="619"/>
      <c r="DN14" s="619"/>
      <c r="DO14" s="619"/>
      <c r="DP14" s="620"/>
      <c r="DQ14" s="624">
        <v>605051</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35619</v>
      </c>
      <c r="S15" s="619"/>
      <c r="T15" s="619"/>
      <c r="U15" s="619"/>
      <c r="V15" s="619"/>
      <c r="W15" s="619"/>
      <c r="X15" s="619"/>
      <c r="Y15" s="620"/>
      <c r="Z15" s="671">
        <v>0.2</v>
      </c>
      <c r="AA15" s="671"/>
      <c r="AB15" s="671"/>
      <c r="AC15" s="671"/>
      <c r="AD15" s="672">
        <v>35619</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403211</v>
      </c>
      <c r="BH15" s="619"/>
      <c r="BI15" s="619"/>
      <c r="BJ15" s="619"/>
      <c r="BK15" s="619"/>
      <c r="BL15" s="619"/>
      <c r="BM15" s="619"/>
      <c r="BN15" s="620"/>
      <c r="BO15" s="671">
        <v>4.3</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3713073</v>
      </c>
      <c r="CS15" s="619"/>
      <c r="CT15" s="619"/>
      <c r="CU15" s="619"/>
      <c r="CV15" s="619"/>
      <c r="CW15" s="619"/>
      <c r="CX15" s="619"/>
      <c r="CY15" s="620"/>
      <c r="CZ15" s="671">
        <v>17.399999999999999</v>
      </c>
      <c r="DA15" s="671"/>
      <c r="DB15" s="671"/>
      <c r="DC15" s="671"/>
      <c r="DD15" s="624">
        <v>2082784</v>
      </c>
      <c r="DE15" s="619"/>
      <c r="DF15" s="619"/>
      <c r="DG15" s="619"/>
      <c r="DH15" s="619"/>
      <c r="DI15" s="619"/>
      <c r="DJ15" s="619"/>
      <c r="DK15" s="619"/>
      <c r="DL15" s="619"/>
      <c r="DM15" s="619"/>
      <c r="DN15" s="619"/>
      <c r="DO15" s="619"/>
      <c r="DP15" s="620"/>
      <c r="DQ15" s="624">
        <v>1601125</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1361761</v>
      </c>
      <c r="S16" s="619"/>
      <c r="T16" s="619"/>
      <c r="U16" s="619"/>
      <c r="V16" s="619"/>
      <c r="W16" s="619"/>
      <c r="X16" s="619"/>
      <c r="Y16" s="620"/>
      <c r="Z16" s="671">
        <v>6.1</v>
      </c>
      <c r="AA16" s="671"/>
      <c r="AB16" s="671"/>
      <c r="AC16" s="671"/>
      <c r="AD16" s="672">
        <v>986391</v>
      </c>
      <c r="AE16" s="672"/>
      <c r="AF16" s="672"/>
      <c r="AG16" s="672"/>
      <c r="AH16" s="672"/>
      <c r="AI16" s="672"/>
      <c r="AJ16" s="672"/>
      <c r="AK16" s="672"/>
      <c r="AL16" s="641">
        <v>9</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12976</v>
      </c>
      <c r="CS16" s="619"/>
      <c r="CT16" s="619"/>
      <c r="CU16" s="619"/>
      <c r="CV16" s="619"/>
      <c r="CW16" s="619"/>
      <c r="CX16" s="619"/>
      <c r="CY16" s="620"/>
      <c r="CZ16" s="671">
        <v>0.1</v>
      </c>
      <c r="DA16" s="671"/>
      <c r="DB16" s="671"/>
      <c r="DC16" s="671"/>
      <c r="DD16" s="624" t="s">
        <v>107</v>
      </c>
      <c r="DE16" s="619"/>
      <c r="DF16" s="619"/>
      <c r="DG16" s="619"/>
      <c r="DH16" s="619"/>
      <c r="DI16" s="619"/>
      <c r="DJ16" s="619"/>
      <c r="DK16" s="619"/>
      <c r="DL16" s="619"/>
      <c r="DM16" s="619"/>
      <c r="DN16" s="619"/>
      <c r="DO16" s="619"/>
      <c r="DP16" s="620"/>
      <c r="DQ16" s="624">
        <v>12976</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986391</v>
      </c>
      <c r="S17" s="619"/>
      <c r="T17" s="619"/>
      <c r="U17" s="619"/>
      <c r="V17" s="619"/>
      <c r="W17" s="619"/>
      <c r="X17" s="619"/>
      <c r="Y17" s="620"/>
      <c r="Z17" s="671">
        <v>4.4000000000000004</v>
      </c>
      <c r="AA17" s="671"/>
      <c r="AB17" s="671"/>
      <c r="AC17" s="671"/>
      <c r="AD17" s="672">
        <v>986391</v>
      </c>
      <c r="AE17" s="672"/>
      <c r="AF17" s="672"/>
      <c r="AG17" s="672"/>
      <c r="AH17" s="672"/>
      <c r="AI17" s="672"/>
      <c r="AJ17" s="672"/>
      <c r="AK17" s="672"/>
      <c r="AL17" s="641">
        <v>9</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1470958</v>
      </c>
      <c r="CS17" s="619"/>
      <c r="CT17" s="619"/>
      <c r="CU17" s="619"/>
      <c r="CV17" s="619"/>
      <c r="CW17" s="619"/>
      <c r="CX17" s="619"/>
      <c r="CY17" s="620"/>
      <c r="CZ17" s="671">
        <v>6.9</v>
      </c>
      <c r="DA17" s="671"/>
      <c r="DB17" s="671"/>
      <c r="DC17" s="671"/>
      <c r="DD17" s="624" t="s">
        <v>107</v>
      </c>
      <c r="DE17" s="619"/>
      <c r="DF17" s="619"/>
      <c r="DG17" s="619"/>
      <c r="DH17" s="619"/>
      <c r="DI17" s="619"/>
      <c r="DJ17" s="619"/>
      <c r="DK17" s="619"/>
      <c r="DL17" s="619"/>
      <c r="DM17" s="619"/>
      <c r="DN17" s="619"/>
      <c r="DO17" s="619"/>
      <c r="DP17" s="620"/>
      <c r="DQ17" s="624">
        <v>1423516</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375370</v>
      </c>
      <c r="S18" s="619"/>
      <c r="T18" s="619"/>
      <c r="U18" s="619"/>
      <c r="V18" s="619"/>
      <c r="W18" s="619"/>
      <c r="X18" s="619"/>
      <c r="Y18" s="620"/>
      <c r="Z18" s="671">
        <v>1.7</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743416</v>
      </c>
      <c r="BH19" s="619"/>
      <c r="BI19" s="619"/>
      <c r="BJ19" s="619"/>
      <c r="BK19" s="619"/>
      <c r="BL19" s="619"/>
      <c r="BM19" s="619"/>
      <c r="BN19" s="620"/>
      <c r="BO19" s="671">
        <v>8</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12067076</v>
      </c>
      <c r="S20" s="619"/>
      <c r="T20" s="619"/>
      <c r="U20" s="619"/>
      <c r="V20" s="619"/>
      <c r="W20" s="619"/>
      <c r="X20" s="619"/>
      <c r="Y20" s="620"/>
      <c r="Z20" s="671">
        <v>54.1</v>
      </c>
      <c r="AA20" s="671"/>
      <c r="AB20" s="671"/>
      <c r="AC20" s="671"/>
      <c r="AD20" s="672">
        <v>10949014</v>
      </c>
      <c r="AE20" s="672"/>
      <c r="AF20" s="672"/>
      <c r="AG20" s="672"/>
      <c r="AH20" s="672"/>
      <c r="AI20" s="672"/>
      <c r="AJ20" s="672"/>
      <c r="AK20" s="672"/>
      <c r="AL20" s="641">
        <v>99.5</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743416</v>
      </c>
      <c r="BH20" s="619"/>
      <c r="BI20" s="619"/>
      <c r="BJ20" s="619"/>
      <c r="BK20" s="619"/>
      <c r="BL20" s="619"/>
      <c r="BM20" s="619"/>
      <c r="BN20" s="620"/>
      <c r="BO20" s="671">
        <v>8</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21340689</v>
      </c>
      <c r="CS20" s="619"/>
      <c r="CT20" s="619"/>
      <c r="CU20" s="619"/>
      <c r="CV20" s="619"/>
      <c r="CW20" s="619"/>
      <c r="CX20" s="619"/>
      <c r="CY20" s="620"/>
      <c r="CZ20" s="671">
        <v>100</v>
      </c>
      <c r="DA20" s="671"/>
      <c r="DB20" s="671"/>
      <c r="DC20" s="671"/>
      <c r="DD20" s="624">
        <v>5269224</v>
      </c>
      <c r="DE20" s="619"/>
      <c r="DF20" s="619"/>
      <c r="DG20" s="619"/>
      <c r="DH20" s="619"/>
      <c r="DI20" s="619"/>
      <c r="DJ20" s="619"/>
      <c r="DK20" s="619"/>
      <c r="DL20" s="619"/>
      <c r="DM20" s="619"/>
      <c r="DN20" s="619"/>
      <c r="DO20" s="619"/>
      <c r="DP20" s="620"/>
      <c r="DQ20" s="624">
        <v>13139944</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7441</v>
      </c>
      <c r="S21" s="619"/>
      <c r="T21" s="619"/>
      <c r="U21" s="619"/>
      <c r="V21" s="619"/>
      <c r="W21" s="619"/>
      <c r="X21" s="619"/>
      <c r="Y21" s="620"/>
      <c r="Z21" s="671">
        <v>0</v>
      </c>
      <c r="AA21" s="671"/>
      <c r="AB21" s="671"/>
      <c r="AC21" s="671"/>
      <c r="AD21" s="672">
        <v>7441</v>
      </c>
      <c r="AE21" s="672"/>
      <c r="AF21" s="672"/>
      <c r="AG21" s="672"/>
      <c r="AH21" s="672"/>
      <c r="AI21" s="672"/>
      <c r="AJ21" s="672"/>
      <c r="AK21" s="672"/>
      <c r="AL21" s="641">
        <v>0.1</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724</v>
      </c>
      <c r="BH21" s="619"/>
      <c r="BI21" s="619"/>
      <c r="BJ21" s="619"/>
      <c r="BK21" s="619"/>
      <c r="BL21" s="619"/>
      <c r="BM21" s="619"/>
      <c r="BN21" s="620"/>
      <c r="BO21" s="671">
        <v>0</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101858</v>
      </c>
      <c r="S22" s="619"/>
      <c r="T22" s="619"/>
      <c r="U22" s="619"/>
      <c r="V22" s="619"/>
      <c r="W22" s="619"/>
      <c r="X22" s="619"/>
      <c r="Y22" s="620"/>
      <c r="Z22" s="671">
        <v>0.5</v>
      </c>
      <c r="AA22" s="671"/>
      <c r="AB22" s="671"/>
      <c r="AC22" s="671"/>
      <c r="AD22" s="672" t="s">
        <v>107</v>
      </c>
      <c r="AE22" s="672"/>
      <c r="AF22" s="672"/>
      <c r="AG22" s="672"/>
      <c r="AH22" s="672"/>
      <c r="AI22" s="672"/>
      <c r="AJ22" s="672"/>
      <c r="AK22" s="672"/>
      <c r="AL22" s="641" t="s">
        <v>107</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238805</v>
      </c>
      <c r="S23" s="619"/>
      <c r="T23" s="619"/>
      <c r="U23" s="619"/>
      <c r="V23" s="619"/>
      <c r="W23" s="619"/>
      <c r="X23" s="619"/>
      <c r="Y23" s="620"/>
      <c r="Z23" s="671">
        <v>1.1000000000000001</v>
      </c>
      <c r="AA23" s="671"/>
      <c r="AB23" s="671"/>
      <c r="AC23" s="671"/>
      <c r="AD23" s="672">
        <v>15015</v>
      </c>
      <c r="AE23" s="672"/>
      <c r="AF23" s="672"/>
      <c r="AG23" s="672"/>
      <c r="AH23" s="672"/>
      <c r="AI23" s="672"/>
      <c r="AJ23" s="672"/>
      <c r="AK23" s="672"/>
      <c r="AL23" s="641">
        <v>0.1</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v>742692</v>
      </c>
      <c r="BH23" s="619"/>
      <c r="BI23" s="619"/>
      <c r="BJ23" s="619"/>
      <c r="BK23" s="619"/>
      <c r="BL23" s="619"/>
      <c r="BM23" s="619"/>
      <c r="BN23" s="620"/>
      <c r="BO23" s="671">
        <v>8</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57751</v>
      </c>
      <c r="S24" s="619"/>
      <c r="T24" s="619"/>
      <c r="U24" s="619"/>
      <c r="V24" s="619"/>
      <c r="W24" s="619"/>
      <c r="X24" s="619"/>
      <c r="Y24" s="620"/>
      <c r="Z24" s="671">
        <v>0.3</v>
      </c>
      <c r="AA24" s="671"/>
      <c r="AB24" s="671"/>
      <c r="AC24" s="671"/>
      <c r="AD24" s="672" t="s">
        <v>107</v>
      </c>
      <c r="AE24" s="672"/>
      <c r="AF24" s="672"/>
      <c r="AG24" s="672"/>
      <c r="AH24" s="672"/>
      <c r="AI24" s="672"/>
      <c r="AJ24" s="672"/>
      <c r="AK24" s="672"/>
      <c r="AL24" s="641" t="s">
        <v>107</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8146875</v>
      </c>
      <c r="CS24" s="669"/>
      <c r="CT24" s="669"/>
      <c r="CU24" s="669"/>
      <c r="CV24" s="669"/>
      <c r="CW24" s="669"/>
      <c r="CX24" s="669"/>
      <c r="CY24" s="716"/>
      <c r="CZ24" s="720">
        <v>38.200000000000003</v>
      </c>
      <c r="DA24" s="721"/>
      <c r="DB24" s="721"/>
      <c r="DC24" s="722"/>
      <c r="DD24" s="715">
        <v>5246426</v>
      </c>
      <c r="DE24" s="669"/>
      <c r="DF24" s="669"/>
      <c r="DG24" s="669"/>
      <c r="DH24" s="669"/>
      <c r="DI24" s="669"/>
      <c r="DJ24" s="669"/>
      <c r="DK24" s="716"/>
      <c r="DL24" s="715">
        <v>5120476</v>
      </c>
      <c r="DM24" s="669"/>
      <c r="DN24" s="669"/>
      <c r="DO24" s="669"/>
      <c r="DP24" s="669"/>
      <c r="DQ24" s="669"/>
      <c r="DR24" s="669"/>
      <c r="DS24" s="669"/>
      <c r="DT24" s="669"/>
      <c r="DU24" s="669"/>
      <c r="DV24" s="716"/>
      <c r="DW24" s="717">
        <v>44.9</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2807001</v>
      </c>
      <c r="S25" s="619"/>
      <c r="T25" s="619"/>
      <c r="U25" s="619"/>
      <c r="V25" s="619"/>
      <c r="W25" s="619"/>
      <c r="X25" s="619"/>
      <c r="Y25" s="620"/>
      <c r="Z25" s="671">
        <v>12.6</v>
      </c>
      <c r="AA25" s="671"/>
      <c r="AB25" s="671"/>
      <c r="AC25" s="671"/>
      <c r="AD25" s="672" t="s">
        <v>107</v>
      </c>
      <c r="AE25" s="672"/>
      <c r="AF25" s="672"/>
      <c r="AG25" s="672"/>
      <c r="AH25" s="672"/>
      <c r="AI25" s="672"/>
      <c r="AJ25" s="672"/>
      <c r="AK25" s="672"/>
      <c r="AL25" s="641" t="s">
        <v>107</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2830404</v>
      </c>
      <c r="CS25" s="637"/>
      <c r="CT25" s="637"/>
      <c r="CU25" s="637"/>
      <c r="CV25" s="637"/>
      <c r="CW25" s="637"/>
      <c r="CX25" s="637"/>
      <c r="CY25" s="638"/>
      <c r="CZ25" s="621">
        <v>13.3</v>
      </c>
      <c r="DA25" s="639"/>
      <c r="DB25" s="639"/>
      <c r="DC25" s="640"/>
      <c r="DD25" s="624">
        <v>2568240</v>
      </c>
      <c r="DE25" s="637"/>
      <c r="DF25" s="637"/>
      <c r="DG25" s="637"/>
      <c r="DH25" s="637"/>
      <c r="DI25" s="637"/>
      <c r="DJ25" s="637"/>
      <c r="DK25" s="638"/>
      <c r="DL25" s="624">
        <v>2442440</v>
      </c>
      <c r="DM25" s="637"/>
      <c r="DN25" s="637"/>
      <c r="DO25" s="637"/>
      <c r="DP25" s="637"/>
      <c r="DQ25" s="637"/>
      <c r="DR25" s="637"/>
      <c r="DS25" s="637"/>
      <c r="DT25" s="637"/>
      <c r="DU25" s="637"/>
      <c r="DV25" s="638"/>
      <c r="DW25" s="641">
        <v>21.4</v>
      </c>
      <c r="DX25" s="642"/>
      <c r="DY25" s="642"/>
      <c r="DZ25" s="642"/>
      <c r="EA25" s="642"/>
      <c r="EB25" s="642"/>
      <c r="EC25" s="643"/>
    </row>
    <row r="26" spans="2:133" ht="11.25" customHeight="1" x14ac:dyDescent="0.15">
      <c r="B26" s="709" t="s">
        <v>273</v>
      </c>
      <c r="C26" s="710"/>
      <c r="D26" s="710"/>
      <c r="E26" s="710"/>
      <c r="F26" s="710"/>
      <c r="G26" s="710"/>
      <c r="H26" s="710"/>
      <c r="I26" s="710"/>
      <c r="J26" s="710"/>
      <c r="K26" s="710"/>
      <c r="L26" s="710"/>
      <c r="M26" s="710"/>
      <c r="N26" s="710"/>
      <c r="O26" s="710"/>
      <c r="P26" s="710"/>
      <c r="Q26" s="711"/>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1937823</v>
      </c>
      <c r="CS26" s="619"/>
      <c r="CT26" s="619"/>
      <c r="CU26" s="619"/>
      <c r="CV26" s="619"/>
      <c r="CW26" s="619"/>
      <c r="CX26" s="619"/>
      <c r="CY26" s="620"/>
      <c r="CZ26" s="621">
        <v>9.1</v>
      </c>
      <c r="DA26" s="639"/>
      <c r="DB26" s="639"/>
      <c r="DC26" s="640"/>
      <c r="DD26" s="624">
        <v>1705105</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1219323</v>
      </c>
      <c r="S27" s="619"/>
      <c r="T27" s="619"/>
      <c r="U27" s="619"/>
      <c r="V27" s="619"/>
      <c r="W27" s="619"/>
      <c r="X27" s="619"/>
      <c r="Y27" s="620"/>
      <c r="Z27" s="671">
        <v>5.5</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9338364</v>
      </c>
      <c r="BH27" s="619"/>
      <c r="BI27" s="619"/>
      <c r="BJ27" s="619"/>
      <c r="BK27" s="619"/>
      <c r="BL27" s="619"/>
      <c r="BM27" s="619"/>
      <c r="BN27" s="620"/>
      <c r="BO27" s="671">
        <v>100</v>
      </c>
      <c r="BP27" s="671"/>
      <c r="BQ27" s="671"/>
      <c r="BR27" s="671"/>
      <c r="BS27" s="624">
        <v>132352</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3845513</v>
      </c>
      <c r="CS27" s="637"/>
      <c r="CT27" s="637"/>
      <c r="CU27" s="637"/>
      <c r="CV27" s="637"/>
      <c r="CW27" s="637"/>
      <c r="CX27" s="637"/>
      <c r="CY27" s="638"/>
      <c r="CZ27" s="621">
        <v>18</v>
      </c>
      <c r="DA27" s="639"/>
      <c r="DB27" s="639"/>
      <c r="DC27" s="640"/>
      <c r="DD27" s="624">
        <v>1254670</v>
      </c>
      <c r="DE27" s="637"/>
      <c r="DF27" s="637"/>
      <c r="DG27" s="637"/>
      <c r="DH27" s="637"/>
      <c r="DI27" s="637"/>
      <c r="DJ27" s="637"/>
      <c r="DK27" s="638"/>
      <c r="DL27" s="624">
        <v>1254520</v>
      </c>
      <c r="DM27" s="637"/>
      <c r="DN27" s="637"/>
      <c r="DO27" s="637"/>
      <c r="DP27" s="637"/>
      <c r="DQ27" s="637"/>
      <c r="DR27" s="637"/>
      <c r="DS27" s="637"/>
      <c r="DT27" s="637"/>
      <c r="DU27" s="637"/>
      <c r="DV27" s="638"/>
      <c r="DW27" s="641">
        <v>11</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127322</v>
      </c>
      <c r="S28" s="619"/>
      <c r="T28" s="619"/>
      <c r="U28" s="619"/>
      <c r="V28" s="619"/>
      <c r="W28" s="619"/>
      <c r="X28" s="619"/>
      <c r="Y28" s="620"/>
      <c r="Z28" s="671">
        <v>0.6</v>
      </c>
      <c r="AA28" s="671"/>
      <c r="AB28" s="671"/>
      <c r="AC28" s="671"/>
      <c r="AD28" s="672">
        <v>24182</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1470958</v>
      </c>
      <c r="CS28" s="619"/>
      <c r="CT28" s="619"/>
      <c r="CU28" s="619"/>
      <c r="CV28" s="619"/>
      <c r="CW28" s="619"/>
      <c r="CX28" s="619"/>
      <c r="CY28" s="620"/>
      <c r="CZ28" s="621">
        <v>6.9</v>
      </c>
      <c r="DA28" s="639"/>
      <c r="DB28" s="639"/>
      <c r="DC28" s="640"/>
      <c r="DD28" s="624">
        <v>1423516</v>
      </c>
      <c r="DE28" s="619"/>
      <c r="DF28" s="619"/>
      <c r="DG28" s="619"/>
      <c r="DH28" s="619"/>
      <c r="DI28" s="619"/>
      <c r="DJ28" s="619"/>
      <c r="DK28" s="620"/>
      <c r="DL28" s="624">
        <v>1423516</v>
      </c>
      <c r="DM28" s="619"/>
      <c r="DN28" s="619"/>
      <c r="DO28" s="619"/>
      <c r="DP28" s="619"/>
      <c r="DQ28" s="619"/>
      <c r="DR28" s="619"/>
      <c r="DS28" s="619"/>
      <c r="DT28" s="619"/>
      <c r="DU28" s="619"/>
      <c r="DV28" s="620"/>
      <c r="DW28" s="641">
        <v>12.5</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42601</v>
      </c>
      <c r="S29" s="619"/>
      <c r="T29" s="619"/>
      <c r="U29" s="619"/>
      <c r="V29" s="619"/>
      <c r="W29" s="619"/>
      <c r="X29" s="619"/>
      <c r="Y29" s="620"/>
      <c r="Z29" s="671">
        <v>0.2</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1469869</v>
      </c>
      <c r="CS29" s="637"/>
      <c r="CT29" s="637"/>
      <c r="CU29" s="637"/>
      <c r="CV29" s="637"/>
      <c r="CW29" s="637"/>
      <c r="CX29" s="637"/>
      <c r="CY29" s="638"/>
      <c r="CZ29" s="621">
        <v>6.9</v>
      </c>
      <c r="DA29" s="639"/>
      <c r="DB29" s="639"/>
      <c r="DC29" s="640"/>
      <c r="DD29" s="624">
        <v>1422427</v>
      </c>
      <c r="DE29" s="637"/>
      <c r="DF29" s="637"/>
      <c r="DG29" s="637"/>
      <c r="DH29" s="637"/>
      <c r="DI29" s="637"/>
      <c r="DJ29" s="637"/>
      <c r="DK29" s="638"/>
      <c r="DL29" s="624">
        <v>1422427</v>
      </c>
      <c r="DM29" s="637"/>
      <c r="DN29" s="637"/>
      <c r="DO29" s="637"/>
      <c r="DP29" s="637"/>
      <c r="DQ29" s="637"/>
      <c r="DR29" s="637"/>
      <c r="DS29" s="637"/>
      <c r="DT29" s="637"/>
      <c r="DU29" s="637"/>
      <c r="DV29" s="638"/>
      <c r="DW29" s="641">
        <v>12.5</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1337619</v>
      </c>
      <c r="S30" s="619"/>
      <c r="T30" s="619"/>
      <c r="U30" s="619"/>
      <c r="V30" s="619"/>
      <c r="W30" s="619"/>
      <c r="X30" s="619"/>
      <c r="Y30" s="620"/>
      <c r="Z30" s="671">
        <v>6</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99.1</v>
      </c>
      <c r="BH30" s="685"/>
      <c r="BI30" s="685"/>
      <c r="BJ30" s="685"/>
      <c r="BK30" s="685"/>
      <c r="BL30" s="685"/>
      <c r="BM30" s="686">
        <v>96.6</v>
      </c>
      <c r="BN30" s="685"/>
      <c r="BO30" s="685"/>
      <c r="BP30" s="685"/>
      <c r="BQ30" s="687"/>
      <c r="BR30" s="684">
        <v>99.2</v>
      </c>
      <c r="BS30" s="685"/>
      <c r="BT30" s="685"/>
      <c r="BU30" s="685"/>
      <c r="BV30" s="685"/>
      <c r="BW30" s="685"/>
      <c r="BX30" s="686">
        <v>96.1</v>
      </c>
      <c r="BY30" s="685"/>
      <c r="BZ30" s="685"/>
      <c r="CA30" s="685"/>
      <c r="CB30" s="687"/>
      <c r="CD30" s="690"/>
      <c r="CE30" s="691"/>
      <c r="CF30" s="655" t="s">
        <v>289</v>
      </c>
      <c r="CG30" s="652"/>
      <c r="CH30" s="652"/>
      <c r="CI30" s="652"/>
      <c r="CJ30" s="652"/>
      <c r="CK30" s="652"/>
      <c r="CL30" s="652"/>
      <c r="CM30" s="652"/>
      <c r="CN30" s="652"/>
      <c r="CO30" s="652"/>
      <c r="CP30" s="652"/>
      <c r="CQ30" s="653"/>
      <c r="CR30" s="618">
        <v>1266823</v>
      </c>
      <c r="CS30" s="619"/>
      <c r="CT30" s="619"/>
      <c r="CU30" s="619"/>
      <c r="CV30" s="619"/>
      <c r="CW30" s="619"/>
      <c r="CX30" s="619"/>
      <c r="CY30" s="620"/>
      <c r="CZ30" s="621">
        <v>5.9</v>
      </c>
      <c r="DA30" s="639"/>
      <c r="DB30" s="639"/>
      <c r="DC30" s="640"/>
      <c r="DD30" s="624">
        <v>1227870</v>
      </c>
      <c r="DE30" s="619"/>
      <c r="DF30" s="619"/>
      <c r="DG30" s="619"/>
      <c r="DH30" s="619"/>
      <c r="DI30" s="619"/>
      <c r="DJ30" s="619"/>
      <c r="DK30" s="620"/>
      <c r="DL30" s="624">
        <v>1227870</v>
      </c>
      <c r="DM30" s="619"/>
      <c r="DN30" s="619"/>
      <c r="DO30" s="619"/>
      <c r="DP30" s="619"/>
      <c r="DQ30" s="619"/>
      <c r="DR30" s="619"/>
      <c r="DS30" s="619"/>
      <c r="DT30" s="619"/>
      <c r="DU30" s="619"/>
      <c r="DV30" s="620"/>
      <c r="DW30" s="641">
        <v>10.8</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1082959</v>
      </c>
      <c r="S31" s="619"/>
      <c r="T31" s="619"/>
      <c r="U31" s="619"/>
      <c r="V31" s="619"/>
      <c r="W31" s="619"/>
      <c r="X31" s="619"/>
      <c r="Y31" s="620"/>
      <c r="Z31" s="671">
        <v>4.9000000000000004</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98.9</v>
      </c>
      <c r="BH31" s="637"/>
      <c r="BI31" s="637"/>
      <c r="BJ31" s="637"/>
      <c r="BK31" s="637"/>
      <c r="BL31" s="637"/>
      <c r="BM31" s="673">
        <v>95.3</v>
      </c>
      <c r="BN31" s="683"/>
      <c r="BO31" s="683"/>
      <c r="BP31" s="683"/>
      <c r="BQ31" s="647"/>
      <c r="BR31" s="682">
        <v>98.9</v>
      </c>
      <c r="BS31" s="637"/>
      <c r="BT31" s="637"/>
      <c r="BU31" s="637"/>
      <c r="BV31" s="637"/>
      <c r="BW31" s="637"/>
      <c r="BX31" s="673">
        <v>94.8</v>
      </c>
      <c r="BY31" s="683"/>
      <c r="BZ31" s="683"/>
      <c r="CA31" s="683"/>
      <c r="CB31" s="647"/>
      <c r="CD31" s="690"/>
      <c r="CE31" s="691"/>
      <c r="CF31" s="655" t="s">
        <v>293</v>
      </c>
      <c r="CG31" s="652"/>
      <c r="CH31" s="652"/>
      <c r="CI31" s="652"/>
      <c r="CJ31" s="652"/>
      <c r="CK31" s="652"/>
      <c r="CL31" s="652"/>
      <c r="CM31" s="652"/>
      <c r="CN31" s="652"/>
      <c r="CO31" s="652"/>
      <c r="CP31" s="652"/>
      <c r="CQ31" s="653"/>
      <c r="CR31" s="618">
        <v>203046</v>
      </c>
      <c r="CS31" s="637"/>
      <c r="CT31" s="637"/>
      <c r="CU31" s="637"/>
      <c r="CV31" s="637"/>
      <c r="CW31" s="637"/>
      <c r="CX31" s="637"/>
      <c r="CY31" s="638"/>
      <c r="CZ31" s="621">
        <v>1</v>
      </c>
      <c r="DA31" s="639"/>
      <c r="DB31" s="639"/>
      <c r="DC31" s="640"/>
      <c r="DD31" s="624">
        <v>194557</v>
      </c>
      <c r="DE31" s="637"/>
      <c r="DF31" s="637"/>
      <c r="DG31" s="637"/>
      <c r="DH31" s="637"/>
      <c r="DI31" s="637"/>
      <c r="DJ31" s="637"/>
      <c r="DK31" s="638"/>
      <c r="DL31" s="624">
        <v>194557</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518136</v>
      </c>
      <c r="S32" s="619"/>
      <c r="T32" s="619"/>
      <c r="U32" s="619"/>
      <c r="V32" s="619"/>
      <c r="W32" s="619"/>
      <c r="X32" s="619"/>
      <c r="Y32" s="620"/>
      <c r="Z32" s="671">
        <v>2.2999999999999998</v>
      </c>
      <c r="AA32" s="671"/>
      <c r="AB32" s="671"/>
      <c r="AC32" s="671"/>
      <c r="AD32" s="672">
        <v>8661</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99.3</v>
      </c>
      <c r="BH32" s="603"/>
      <c r="BI32" s="603"/>
      <c r="BJ32" s="603"/>
      <c r="BK32" s="603"/>
      <c r="BL32" s="603"/>
      <c r="BM32" s="666">
        <v>97.4</v>
      </c>
      <c r="BN32" s="603"/>
      <c r="BO32" s="603"/>
      <c r="BP32" s="603"/>
      <c r="BQ32" s="660"/>
      <c r="BR32" s="681">
        <v>99.3</v>
      </c>
      <c r="BS32" s="603"/>
      <c r="BT32" s="603"/>
      <c r="BU32" s="603"/>
      <c r="BV32" s="603"/>
      <c r="BW32" s="603"/>
      <c r="BX32" s="666">
        <v>96.9</v>
      </c>
      <c r="BY32" s="603"/>
      <c r="BZ32" s="603"/>
      <c r="CA32" s="603"/>
      <c r="CB32" s="660"/>
      <c r="CD32" s="692"/>
      <c r="CE32" s="693"/>
      <c r="CF32" s="655" t="s">
        <v>296</v>
      </c>
      <c r="CG32" s="652"/>
      <c r="CH32" s="652"/>
      <c r="CI32" s="652"/>
      <c r="CJ32" s="652"/>
      <c r="CK32" s="652"/>
      <c r="CL32" s="652"/>
      <c r="CM32" s="652"/>
      <c r="CN32" s="652"/>
      <c r="CO32" s="652"/>
      <c r="CP32" s="652"/>
      <c r="CQ32" s="653"/>
      <c r="CR32" s="618">
        <v>1089</v>
      </c>
      <c r="CS32" s="619"/>
      <c r="CT32" s="619"/>
      <c r="CU32" s="619"/>
      <c r="CV32" s="619"/>
      <c r="CW32" s="619"/>
      <c r="CX32" s="619"/>
      <c r="CY32" s="620"/>
      <c r="CZ32" s="621">
        <v>0</v>
      </c>
      <c r="DA32" s="639"/>
      <c r="DB32" s="639"/>
      <c r="DC32" s="640"/>
      <c r="DD32" s="624">
        <v>1089</v>
      </c>
      <c r="DE32" s="619"/>
      <c r="DF32" s="619"/>
      <c r="DG32" s="619"/>
      <c r="DH32" s="619"/>
      <c r="DI32" s="619"/>
      <c r="DJ32" s="619"/>
      <c r="DK32" s="620"/>
      <c r="DL32" s="624">
        <v>1089</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2692200</v>
      </c>
      <c r="S33" s="619"/>
      <c r="T33" s="619"/>
      <c r="U33" s="619"/>
      <c r="V33" s="619"/>
      <c r="W33" s="619"/>
      <c r="X33" s="619"/>
      <c r="Y33" s="620"/>
      <c r="Z33" s="671">
        <v>12.1</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7911614</v>
      </c>
      <c r="CS33" s="637"/>
      <c r="CT33" s="637"/>
      <c r="CU33" s="637"/>
      <c r="CV33" s="637"/>
      <c r="CW33" s="637"/>
      <c r="CX33" s="637"/>
      <c r="CY33" s="638"/>
      <c r="CZ33" s="621">
        <v>37.1</v>
      </c>
      <c r="DA33" s="639"/>
      <c r="DB33" s="639"/>
      <c r="DC33" s="640"/>
      <c r="DD33" s="624">
        <v>6633841</v>
      </c>
      <c r="DE33" s="637"/>
      <c r="DF33" s="637"/>
      <c r="DG33" s="637"/>
      <c r="DH33" s="637"/>
      <c r="DI33" s="637"/>
      <c r="DJ33" s="637"/>
      <c r="DK33" s="638"/>
      <c r="DL33" s="624">
        <v>4737239</v>
      </c>
      <c r="DM33" s="637"/>
      <c r="DN33" s="637"/>
      <c r="DO33" s="637"/>
      <c r="DP33" s="637"/>
      <c r="DQ33" s="637"/>
      <c r="DR33" s="637"/>
      <c r="DS33" s="637"/>
      <c r="DT33" s="637"/>
      <c r="DU33" s="637"/>
      <c r="DV33" s="638"/>
      <c r="DW33" s="641">
        <v>41.5</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3023581</v>
      </c>
      <c r="CS34" s="619"/>
      <c r="CT34" s="619"/>
      <c r="CU34" s="619"/>
      <c r="CV34" s="619"/>
      <c r="CW34" s="619"/>
      <c r="CX34" s="619"/>
      <c r="CY34" s="620"/>
      <c r="CZ34" s="621">
        <v>14.2</v>
      </c>
      <c r="DA34" s="639"/>
      <c r="DB34" s="639"/>
      <c r="DC34" s="640"/>
      <c r="DD34" s="624">
        <v>2623957</v>
      </c>
      <c r="DE34" s="619"/>
      <c r="DF34" s="619"/>
      <c r="DG34" s="619"/>
      <c r="DH34" s="619"/>
      <c r="DI34" s="619"/>
      <c r="DJ34" s="619"/>
      <c r="DK34" s="620"/>
      <c r="DL34" s="624">
        <v>1985726</v>
      </c>
      <c r="DM34" s="619"/>
      <c r="DN34" s="619"/>
      <c r="DO34" s="619"/>
      <c r="DP34" s="619"/>
      <c r="DQ34" s="619"/>
      <c r="DR34" s="619"/>
      <c r="DS34" s="619"/>
      <c r="DT34" s="619"/>
      <c r="DU34" s="619"/>
      <c r="DV34" s="620"/>
      <c r="DW34" s="641">
        <v>17.399999999999999</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400000</v>
      </c>
      <c r="S35" s="619"/>
      <c r="T35" s="619"/>
      <c r="U35" s="619"/>
      <c r="V35" s="619"/>
      <c r="W35" s="619"/>
      <c r="X35" s="619"/>
      <c r="Y35" s="620"/>
      <c r="Z35" s="671">
        <v>1.8</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2120721</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307434</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139434</v>
      </c>
      <c r="CS35" s="637"/>
      <c r="CT35" s="637"/>
      <c r="CU35" s="637"/>
      <c r="CV35" s="637"/>
      <c r="CW35" s="637"/>
      <c r="CX35" s="637"/>
      <c r="CY35" s="638"/>
      <c r="CZ35" s="621">
        <v>0.7</v>
      </c>
      <c r="DA35" s="639"/>
      <c r="DB35" s="639"/>
      <c r="DC35" s="640"/>
      <c r="DD35" s="624">
        <v>115270</v>
      </c>
      <c r="DE35" s="637"/>
      <c r="DF35" s="637"/>
      <c r="DG35" s="637"/>
      <c r="DH35" s="637"/>
      <c r="DI35" s="637"/>
      <c r="DJ35" s="637"/>
      <c r="DK35" s="638"/>
      <c r="DL35" s="624">
        <v>115270</v>
      </c>
      <c r="DM35" s="637"/>
      <c r="DN35" s="637"/>
      <c r="DO35" s="637"/>
      <c r="DP35" s="637"/>
      <c r="DQ35" s="637"/>
      <c r="DR35" s="637"/>
      <c r="DS35" s="637"/>
      <c r="DT35" s="637"/>
      <c r="DU35" s="637"/>
      <c r="DV35" s="638"/>
      <c r="DW35" s="641">
        <v>1</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22300092</v>
      </c>
      <c r="S36" s="659"/>
      <c r="T36" s="659"/>
      <c r="U36" s="659"/>
      <c r="V36" s="659"/>
      <c r="W36" s="659"/>
      <c r="X36" s="659"/>
      <c r="Y36" s="662"/>
      <c r="Z36" s="663">
        <v>100</v>
      </c>
      <c r="AA36" s="663"/>
      <c r="AB36" s="663"/>
      <c r="AC36" s="663"/>
      <c r="AD36" s="664">
        <v>11004313</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295169</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235035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1883578</v>
      </c>
      <c r="CS36" s="619"/>
      <c r="CT36" s="619"/>
      <c r="CU36" s="619"/>
      <c r="CV36" s="619"/>
      <c r="CW36" s="619"/>
      <c r="CX36" s="619"/>
      <c r="CY36" s="620"/>
      <c r="CZ36" s="621">
        <v>8.8000000000000007</v>
      </c>
      <c r="DA36" s="639"/>
      <c r="DB36" s="639"/>
      <c r="DC36" s="640"/>
      <c r="DD36" s="624">
        <v>1632114</v>
      </c>
      <c r="DE36" s="619"/>
      <c r="DF36" s="619"/>
      <c r="DG36" s="619"/>
      <c r="DH36" s="619"/>
      <c r="DI36" s="619"/>
      <c r="DJ36" s="619"/>
      <c r="DK36" s="620"/>
      <c r="DL36" s="624">
        <v>1330039</v>
      </c>
      <c r="DM36" s="619"/>
      <c r="DN36" s="619"/>
      <c r="DO36" s="619"/>
      <c r="DP36" s="619"/>
      <c r="DQ36" s="619"/>
      <c r="DR36" s="619"/>
      <c r="DS36" s="619"/>
      <c r="DT36" s="619"/>
      <c r="DU36" s="619"/>
      <c r="DV36" s="620"/>
      <c r="DW36" s="641">
        <v>11.7</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61247</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7746</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562923</v>
      </c>
      <c r="CS37" s="637"/>
      <c r="CT37" s="637"/>
      <c r="CU37" s="637"/>
      <c r="CV37" s="637"/>
      <c r="CW37" s="637"/>
      <c r="CX37" s="637"/>
      <c r="CY37" s="638"/>
      <c r="CZ37" s="621">
        <v>2.6</v>
      </c>
      <c r="DA37" s="639"/>
      <c r="DB37" s="639"/>
      <c r="DC37" s="640"/>
      <c r="DD37" s="624">
        <v>540890</v>
      </c>
      <c r="DE37" s="637"/>
      <c r="DF37" s="637"/>
      <c r="DG37" s="637"/>
      <c r="DH37" s="637"/>
      <c r="DI37" s="637"/>
      <c r="DJ37" s="637"/>
      <c r="DK37" s="638"/>
      <c r="DL37" s="624">
        <v>482668</v>
      </c>
      <c r="DM37" s="637"/>
      <c r="DN37" s="637"/>
      <c r="DO37" s="637"/>
      <c r="DP37" s="637"/>
      <c r="DQ37" s="637"/>
      <c r="DR37" s="637"/>
      <c r="DS37" s="637"/>
      <c r="DT37" s="637"/>
      <c r="DU37" s="637"/>
      <c r="DV37" s="638"/>
      <c r="DW37" s="641">
        <v>4.2</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52957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12447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1746243</v>
      </c>
      <c r="CS38" s="619"/>
      <c r="CT38" s="619"/>
      <c r="CU38" s="619"/>
      <c r="CV38" s="619"/>
      <c r="CW38" s="619"/>
      <c r="CX38" s="619"/>
      <c r="CY38" s="620"/>
      <c r="CZ38" s="621">
        <v>8.1999999999999993</v>
      </c>
      <c r="DA38" s="639"/>
      <c r="DB38" s="639"/>
      <c r="DC38" s="640"/>
      <c r="DD38" s="624">
        <v>1412009</v>
      </c>
      <c r="DE38" s="619"/>
      <c r="DF38" s="619"/>
      <c r="DG38" s="619"/>
      <c r="DH38" s="619"/>
      <c r="DI38" s="619"/>
      <c r="DJ38" s="619"/>
      <c r="DK38" s="620"/>
      <c r="DL38" s="624">
        <v>1306204</v>
      </c>
      <c r="DM38" s="619"/>
      <c r="DN38" s="619"/>
      <c r="DO38" s="619"/>
      <c r="DP38" s="619"/>
      <c r="DQ38" s="619"/>
      <c r="DR38" s="619"/>
      <c r="DS38" s="619"/>
      <c r="DT38" s="619"/>
      <c r="DU38" s="619"/>
      <c r="DV38" s="620"/>
      <c r="DW38" s="641">
        <v>11.5</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16914</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796728</v>
      </c>
      <c r="CS39" s="637"/>
      <c r="CT39" s="637"/>
      <c r="CU39" s="637"/>
      <c r="CV39" s="637"/>
      <c r="CW39" s="637"/>
      <c r="CX39" s="637"/>
      <c r="CY39" s="638"/>
      <c r="CZ39" s="621">
        <v>3.7</v>
      </c>
      <c r="DA39" s="639"/>
      <c r="DB39" s="639"/>
      <c r="DC39" s="640"/>
      <c r="DD39" s="624">
        <v>790491</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401101</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90</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322050</v>
      </c>
      <c r="CS40" s="619"/>
      <c r="CT40" s="619"/>
      <c r="CU40" s="619"/>
      <c r="CV40" s="619"/>
      <c r="CW40" s="619"/>
      <c r="CX40" s="619"/>
      <c r="CY40" s="620"/>
      <c r="CZ40" s="621">
        <v>1.5</v>
      </c>
      <c r="DA40" s="639"/>
      <c r="DB40" s="639"/>
      <c r="DC40" s="640"/>
      <c r="DD40" s="624">
        <v>60000</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1293333</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338</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5282200</v>
      </c>
      <c r="CS42" s="619"/>
      <c r="CT42" s="619"/>
      <c r="CU42" s="619"/>
      <c r="CV42" s="619"/>
      <c r="CW42" s="619"/>
      <c r="CX42" s="619"/>
      <c r="CY42" s="620"/>
      <c r="CZ42" s="621">
        <v>24.8</v>
      </c>
      <c r="DA42" s="622"/>
      <c r="DB42" s="622"/>
      <c r="DC42" s="623"/>
      <c r="DD42" s="624">
        <v>1259677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231811</v>
      </c>
      <c r="CS43" s="637"/>
      <c r="CT43" s="637"/>
      <c r="CU43" s="637"/>
      <c r="CV43" s="637"/>
      <c r="CW43" s="637"/>
      <c r="CX43" s="637"/>
      <c r="CY43" s="638"/>
      <c r="CZ43" s="621">
        <v>1.1000000000000001</v>
      </c>
      <c r="DA43" s="639"/>
      <c r="DB43" s="639"/>
      <c r="DC43" s="640"/>
      <c r="DD43" s="624">
        <v>231811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5269224</v>
      </c>
      <c r="CS44" s="619"/>
      <c r="CT44" s="619"/>
      <c r="CU44" s="619"/>
      <c r="CV44" s="619"/>
      <c r="CW44" s="619"/>
      <c r="CX44" s="619"/>
      <c r="CY44" s="620"/>
      <c r="CZ44" s="621">
        <v>24.7</v>
      </c>
      <c r="DA44" s="622"/>
      <c r="DB44" s="622"/>
      <c r="DC44" s="623"/>
      <c r="DD44" s="624">
        <v>1246701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968328</v>
      </c>
      <c r="CS45" s="637"/>
      <c r="CT45" s="637"/>
      <c r="CU45" s="637"/>
      <c r="CV45" s="637"/>
      <c r="CW45" s="637"/>
      <c r="CX45" s="637"/>
      <c r="CY45" s="638"/>
      <c r="CZ45" s="621">
        <v>4.5</v>
      </c>
      <c r="DA45" s="639"/>
      <c r="DB45" s="639"/>
      <c r="DC45" s="640"/>
      <c r="DD45" s="624">
        <v>31631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4198348</v>
      </c>
      <c r="CS46" s="619"/>
      <c r="CT46" s="619"/>
      <c r="CU46" s="619"/>
      <c r="CV46" s="619"/>
      <c r="CW46" s="619"/>
      <c r="CX46" s="619"/>
      <c r="CY46" s="620"/>
      <c r="CZ46" s="621">
        <v>19.7</v>
      </c>
      <c r="DA46" s="622"/>
      <c r="DB46" s="622"/>
      <c r="DC46" s="623"/>
      <c r="DD46" s="624">
        <v>1185594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12976</v>
      </c>
      <c r="CS47" s="637"/>
      <c r="CT47" s="637"/>
      <c r="CU47" s="637"/>
      <c r="CV47" s="637"/>
      <c r="CW47" s="637"/>
      <c r="CX47" s="637"/>
      <c r="CY47" s="638"/>
      <c r="CZ47" s="621">
        <v>0.1</v>
      </c>
      <c r="DA47" s="639"/>
      <c r="DB47" s="639"/>
      <c r="DC47" s="640"/>
      <c r="DD47" s="624">
        <v>12976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21340689</v>
      </c>
      <c r="CS49" s="603"/>
      <c r="CT49" s="603"/>
      <c r="CU49" s="603"/>
      <c r="CV49" s="603"/>
      <c r="CW49" s="603"/>
      <c r="CX49" s="603"/>
      <c r="CY49" s="604"/>
      <c r="CZ49" s="605">
        <v>100</v>
      </c>
      <c r="DA49" s="606"/>
      <c r="DB49" s="606"/>
      <c r="DC49" s="607"/>
      <c r="DD49" s="608">
        <v>13139944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22320</v>
      </c>
      <c r="R7" s="1131"/>
      <c r="S7" s="1131"/>
      <c r="T7" s="1131"/>
      <c r="U7" s="1131"/>
      <c r="V7" s="1131">
        <v>21361</v>
      </c>
      <c r="W7" s="1131"/>
      <c r="X7" s="1131"/>
      <c r="Y7" s="1131"/>
      <c r="Z7" s="1131"/>
      <c r="AA7" s="1131">
        <v>959</v>
      </c>
      <c r="AB7" s="1131"/>
      <c r="AC7" s="1131"/>
      <c r="AD7" s="1131"/>
      <c r="AE7" s="1132"/>
      <c r="AF7" s="1133">
        <v>589</v>
      </c>
      <c r="AG7" s="1134"/>
      <c r="AH7" s="1134"/>
      <c r="AI7" s="1134"/>
      <c r="AJ7" s="1135"/>
      <c r="AK7" s="1117">
        <v>1322</v>
      </c>
      <c r="AL7" s="1118"/>
      <c r="AM7" s="1118"/>
      <c r="AN7" s="1118"/>
      <c r="AO7" s="1118"/>
      <c r="AP7" s="1118">
        <v>19655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551</v>
      </c>
      <c r="BT7" s="1122"/>
      <c r="BU7" s="1122"/>
      <c r="BV7" s="1122"/>
      <c r="BW7" s="1122"/>
      <c r="BX7" s="1122"/>
      <c r="BY7" s="1122"/>
      <c r="BZ7" s="1122"/>
      <c r="CA7" s="1122"/>
      <c r="CB7" s="1122"/>
      <c r="CC7" s="1122"/>
      <c r="CD7" s="1122"/>
      <c r="CE7" s="1122"/>
      <c r="CF7" s="1122"/>
      <c r="CG7" s="1123"/>
      <c r="CH7" s="1114">
        <v>8</v>
      </c>
      <c r="CI7" s="1115"/>
      <c r="CJ7" s="1115"/>
      <c r="CK7" s="1115"/>
      <c r="CL7" s="1116"/>
      <c r="CM7" s="1114">
        <v>81</v>
      </c>
      <c r="CN7" s="1115"/>
      <c r="CO7" s="1115"/>
      <c r="CP7" s="1115"/>
      <c r="CQ7" s="1116"/>
      <c r="CR7" s="1114">
        <v>55</v>
      </c>
      <c r="CS7" s="1115"/>
      <c r="CT7" s="1115"/>
      <c r="CU7" s="1115"/>
      <c r="CV7" s="1116"/>
      <c r="CW7" s="1114">
        <v>20</v>
      </c>
      <c r="CX7" s="1115"/>
      <c r="CY7" s="1115"/>
      <c r="CZ7" s="1115"/>
      <c r="DA7" s="1116"/>
      <c r="DB7" s="1114" t="s">
        <v>480</v>
      </c>
      <c r="DC7" s="1115"/>
      <c r="DD7" s="1115"/>
      <c r="DE7" s="1115"/>
      <c r="DF7" s="1116"/>
      <c r="DG7" s="1114" t="s">
        <v>480</v>
      </c>
      <c r="DH7" s="1115"/>
      <c r="DI7" s="1115"/>
      <c r="DJ7" s="1115"/>
      <c r="DK7" s="1116"/>
      <c r="DL7" s="1114" t="s">
        <v>480</v>
      </c>
      <c r="DM7" s="1115"/>
      <c r="DN7" s="1115"/>
      <c r="DO7" s="1115"/>
      <c r="DP7" s="1116"/>
      <c r="DQ7" s="1114" t="s">
        <v>480</v>
      </c>
      <c r="DR7" s="1115"/>
      <c r="DS7" s="1115"/>
      <c r="DT7" s="1115"/>
      <c r="DU7" s="1116"/>
      <c r="DV7" s="1141"/>
      <c r="DW7" s="1142"/>
      <c r="DX7" s="1142"/>
      <c r="DY7" s="1142"/>
      <c r="DZ7" s="1143"/>
      <c r="EA7" s="205"/>
    </row>
    <row r="8" spans="1:131" s="206" customFormat="1" ht="26.25" customHeight="1" x14ac:dyDescent="0.15">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552</v>
      </c>
      <c r="BT8" s="1041"/>
      <c r="BU8" s="1041"/>
      <c r="BV8" s="1041"/>
      <c r="BW8" s="1041"/>
      <c r="BX8" s="1041"/>
      <c r="BY8" s="1041"/>
      <c r="BZ8" s="1041"/>
      <c r="CA8" s="1041"/>
      <c r="CB8" s="1041"/>
      <c r="CC8" s="1041"/>
      <c r="CD8" s="1041"/>
      <c r="CE8" s="1041"/>
      <c r="CF8" s="1041"/>
      <c r="CG8" s="1042"/>
      <c r="CH8" s="1015">
        <v>-19</v>
      </c>
      <c r="CI8" s="1016"/>
      <c r="CJ8" s="1016"/>
      <c r="CK8" s="1016"/>
      <c r="CL8" s="1017"/>
      <c r="CM8" s="1015">
        <v>17</v>
      </c>
      <c r="CN8" s="1016"/>
      <c r="CO8" s="1016"/>
      <c r="CP8" s="1016"/>
      <c r="CQ8" s="1017"/>
      <c r="CR8" s="1015">
        <v>71</v>
      </c>
      <c r="CS8" s="1016"/>
      <c r="CT8" s="1016"/>
      <c r="CU8" s="1016"/>
      <c r="CV8" s="1017"/>
      <c r="CW8" s="1015" t="s">
        <v>480</v>
      </c>
      <c r="CX8" s="1016"/>
      <c r="CY8" s="1016"/>
      <c r="CZ8" s="1016"/>
      <c r="DA8" s="1017"/>
      <c r="DB8" s="1015">
        <v>88</v>
      </c>
      <c r="DC8" s="1016"/>
      <c r="DD8" s="1016"/>
      <c r="DE8" s="1016"/>
      <c r="DF8" s="1017"/>
      <c r="DG8" s="1015" t="s">
        <v>480</v>
      </c>
      <c r="DH8" s="1016"/>
      <c r="DI8" s="1016"/>
      <c r="DJ8" s="1016"/>
      <c r="DK8" s="1017"/>
      <c r="DL8" s="1015" t="s">
        <v>480</v>
      </c>
      <c r="DM8" s="1016"/>
      <c r="DN8" s="1016"/>
      <c r="DO8" s="1016"/>
      <c r="DP8" s="1017"/>
      <c r="DQ8" s="1015" t="s">
        <v>480</v>
      </c>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553</v>
      </c>
      <c r="BT9" s="1041"/>
      <c r="BU9" s="1041"/>
      <c r="BV9" s="1041"/>
      <c r="BW9" s="1041"/>
      <c r="BX9" s="1041"/>
      <c r="BY9" s="1041"/>
      <c r="BZ9" s="1041"/>
      <c r="CA9" s="1041"/>
      <c r="CB9" s="1041"/>
      <c r="CC9" s="1041"/>
      <c r="CD9" s="1041"/>
      <c r="CE9" s="1041"/>
      <c r="CF9" s="1041"/>
      <c r="CG9" s="1042"/>
      <c r="CH9" s="1015" t="s">
        <v>480</v>
      </c>
      <c r="CI9" s="1016"/>
      <c r="CJ9" s="1016"/>
      <c r="CK9" s="1016"/>
      <c r="CL9" s="1017"/>
      <c r="CM9" s="1015">
        <v>9</v>
      </c>
      <c r="CN9" s="1016"/>
      <c r="CO9" s="1016"/>
      <c r="CP9" s="1016"/>
      <c r="CQ9" s="1017"/>
      <c r="CR9" s="1015">
        <v>0</v>
      </c>
      <c r="CS9" s="1016"/>
      <c r="CT9" s="1016"/>
      <c r="CU9" s="1016"/>
      <c r="CV9" s="1017"/>
      <c r="CW9" s="1015" t="s">
        <v>480</v>
      </c>
      <c r="CX9" s="1016"/>
      <c r="CY9" s="1016"/>
      <c r="CZ9" s="1016"/>
      <c r="DA9" s="1017"/>
      <c r="DB9" s="1015" t="s">
        <v>480</v>
      </c>
      <c r="DC9" s="1016"/>
      <c r="DD9" s="1016"/>
      <c r="DE9" s="1016"/>
      <c r="DF9" s="1017"/>
      <c r="DG9" s="1015" t="s">
        <v>480</v>
      </c>
      <c r="DH9" s="1016"/>
      <c r="DI9" s="1016"/>
      <c r="DJ9" s="1016"/>
      <c r="DK9" s="1017"/>
      <c r="DL9" s="1015" t="s">
        <v>480</v>
      </c>
      <c r="DM9" s="1016"/>
      <c r="DN9" s="1016"/>
      <c r="DO9" s="1016"/>
      <c r="DP9" s="1017"/>
      <c r="DQ9" s="1015" t="s">
        <v>480</v>
      </c>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554</v>
      </c>
      <c r="BT10" s="1041"/>
      <c r="BU10" s="1041"/>
      <c r="BV10" s="1041"/>
      <c r="BW10" s="1041"/>
      <c r="BX10" s="1041"/>
      <c r="BY10" s="1041"/>
      <c r="BZ10" s="1041"/>
      <c r="CA10" s="1041"/>
      <c r="CB10" s="1041"/>
      <c r="CC10" s="1041"/>
      <c r="CD10" s="1041"/>
      <c r="CE10" s="1041"/>
      <c r="CF10" s="1041"/>
      <c r="CG10" s="1042"/>
      <c r="CH10" s="1015" t="s">
        <v>480</v>
      </c>
      <c r="CI10" s="1016"/>
      <c r="CJ10" s="1016"/>
      <c r="CK10" s="1016"/>
      <c r="CL10" s="1017"/>
      <c r="CM10" s="1015">
        <v>126</v>
      </c>
      <c r="CN10" s="1016"/>
      <c r="CO10" s="1016"/>
      <c r="CP10" s="1016"/>
      <c r="CQ10" s="1017"/>
      <c r="CR10" s="1015">
        <v>100</v>
      </c>
      <c r="CS10" s="1016"/>
      <c r="CT10" s="1016"/>
      <c r="CU10" s="1016"/>
      <c r="CV10" s="1017"/>
      <c r="CW10" s="1015" t="s">
        <v>480</v>
      </c>
      <c r="CX10" s="1016"/>
      <c r="CY10" s="1016"/>
      <c r="CZ10" s="1016"/>
      <c r="DA10" s="1017"/>
      <c r="DB10" s="1015" t="s">
        <v>480</v>
      </c>
      <c r="DC10" s="1016"/>
      <c r="DD10" s="1016"/>
      <c r="DE10" s="1016"/>
      <c r="DF10" s="1017"/>
      <c r="DG10" s="1015" t="s">
        <v>480</v>
      </c>
      <c r="DH10" s="1016"/>
      <c r="DI10" s="1016"/>
      <c r="DJ10" s="1016"/>
      <c r="DK10" s="1017"/>
      <c r="DL10" s="1015" t="s">
        <v>480</v>
      </c>
      <c r="DM10" s="1016"/>
      <c r="DN10" s="1016"/>
      <c r="DO10" s="1016"/>
      <c r="DP10" s="1017"/>
      <c r="DQ10" s="1015" t="s">
        <v>480</v>
      </c>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t="s">
        <v>550</v>
      </c>
      <c r="BS11" s="1040" t="s">
        <v>555</v>
      </c>
      <c r="BT11" s="1041"/>
      <c r="BU11" s="1041"/>
      <c r="BV11" s="1041"/>
      <c r="BW11" s="1041"/>
      <c r="BX11" s="1041"/>
      <c r="BY11" s="1041"/>
      <c r="BZ11" s="1041"/>
      <c r="CA11" s="1041"/>
      <c r="CB11" s="1041"/>
      <c r="CC11" s="1041"/>
      <c r="CD11" s="1041"/>
      <c r="CE11" s="1041"/>
      <c r="CF11" s="1041"/>
      <c r="CG11" s="1042"/>
      <c r="CH11" s="1015">
        <v>-2</v>
      </c>
      <c r="CI11" s="1016"/>
      <c r="CJ11" s="1016"/>
      <c r="CK11" s="1016"/>
      <c r="CL11" s="1017"/>
      <c r="CM11" s="1015">
        <v>644</v>
      </c>
      <c r="CN11" s="1016"/>
      <c r="CO11" s="1016"/>
      <c r="CP11" s="1016"/>
      <c r="CQ11" s="1017"/>
      <c r="CR11" s="1015">
        <v>10</v>
      </c>
      <c r="CS11" s="1016"/>
      <c r="CT11" s="1016"/>
      <c r="CU11" s="1016"/>
      <c r="CV11" s="1017"/>
      <c r="CW11" s="1015" t="s">
        <v>480</v>
      </c>
      <c r="CX11" s="1016"/>
      <c r="CY11" s="1016"/>
      <c r="CZ11" s="1016"/>
      <c r="DA11" s="1017"/>
      <c r="DB11" s="1015" t="s">
        <v>480</v>
      </c>
      <c r="DC11" s="1016"/>
      <c r="DD11" s="1016"/>
      <c r="DE11" s="1016"/>
      <c r="DF11" s="1017"/>
      <c r="DG11" s="1015" t="s">
        <v>480</v>
      </c>
      <c r="DH11" s="1016"/>
      <c r="DI11" s="1016"/>
      <c r="DJ11" s="1016"/>
      <c r="DK11" s="1017"/>
      <c r="DL11" s="1015" t="s">
        <v>480</v>
      </c>
      <c r="DM11" s="1016"/>
      <c r="DN11" s="1016"/>
      <c r="DO11" s="1016"/>
      <c r="DP11" s="1017"/>
      <c r="DQ11" s="1015" t="s">
        <v>480</v>
      </c>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361</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22308</v>
      </c>
      <c r="R23" s="1095"/>
      <c r="S23" s="1095"/>
      <c r="T23" s="1095"/>
      <c r="U23" s="1095"/>
      <c r="V23" s="1095">
        <v>21348</v>
      </c>
      <c r="W23" s="1095"/>
      <c r="X23" s="1095"/>
      <c r="Y23" s="1095"/>
      <c r="Z23" s="1095"/>
      <c r="AA23" s="1095">
        <v>959</v>
      </c>
      <c r="AB23" s="1095"/>
      <c r="AC23" s="1095"/>
      <c r="AD23" s="1095"/>
      <c r="AE23" s="1096"/>
      <c r="AF23" s="1097">
        <v>589</v>
      </c>
      <c r="AG23" s="1095"/>
      <c r="AH23" s="1095"/>
      <c r="AI23" s="1095"/>
      <c r="AJ23" s="1098"/>
      <c r="AK23" s="1099"/>
      <c r="AL23" s="1100"/>
      <c r="AM23" s="1100"/>
      <c r="AN23" s="1100"/>
      <c r="AO23" s="1100"/>
      <c r="AP23" s="1095">
        <v>19655</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529</v>
      </c>
      <c r="C28" s="1077"/>
      <c r="D28" s="1077"/>
      <c r="E28" s="1077"/>
      <c r="F28" s="1077"/>
      <c r="G28" s="1077"/>
      <c r="H28" s="1077"/>
      <c r="I28" s="1077"/>
      <c r="J28" s="1077"/>
      <c r="K28" s="1077"/>
      <c r="L28" s="1077"/>
      <c r="M28" s="1077"/>
      <c r="N28" s="1077"/>
      <c r="O28" s="1077"/>
      <c r="P28" s="1078"/>
      <c r="Q28" s="1079">
        <v>7088</v>
      </c>
      <c r="R28" s="1080"/>
      <c r="S28" s="1080"/>
      <c r="T28" s="1080"/>
      <c r="U28" s="1080"/>
      <c r="V28" s="1080">
        <v>6781</v>
      </c>
      <c r="W28" s="1080"/>
      <c r="X28" s="1080"/>
      <c r="Y28" s="1080"/>
      <c r="Z28" s="1080"/>
      <c r="AA28" s="1080">
        <v>307</v>
      </c>
      <c r="AB28" s="1080"/>
      <c r="AC28" s="1080"/>
      <c r="AD28" s="1080"/>
      <c r="AE28" s="1081"/>
      <c r="AF28" s="1082">
        <v>307</v>
      </c>
      <c r="AG28" s="1080"/>
      <c r="AH28" s="1080"/>
      <c r="AI28" s="1080"/>
      <c r="AJ28" s="1083"/>
      <c r="AK28" s="1084">
        <v>466</v>
      </c>
      <c r="AL28" s="1072"/>
      <c r="AM28" s="1072"/>
      <c r="AN28" s="1072"/>
      <c r="AO28" s="1072"/>
      <c r="AP28" s="1072" t="s">
        <v>480</v>
      </c>
      <c r="AQ28" s="1072"/>
      <c r="AR28" s="1072"/>
      <c r="AS28" s="1072"/>
      <c r="AT28" s="1072"/>
      <c r="AU28" s="1072" t="s">
        <v>480</v>
      </c>
      <c r="AV28" s="1072"/>
      <c r="AW28" s="1072"/>
      <c r="AX28" s="1072"/>
      <c r="AY28" s="1072"/>
      <c r="AZ28" s="1073" t="s">
        <v>480</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531</v>
      </c>
      <c r="C29" s="1058"/>
      <c r="D29" s="1058"/>
      <c r="E29" s="1058"/>
      <c r="F29" s="1058"/>
      <c r="G29" s="1058"/>
      <c r="H29" s="1058"/>
      <c r="I29" s="1058"/>
      <c r="J29" s="1058"/>
      <c r="K29" s="1058"/>
      <c r="L29" s="1058"/>
      <c r="M29" s="1058"/>
      <c r="N29" s="1058"/>
      <c r="O29" s="1058"/>
      <c r="P29" s="1059"/>
      <c r="Q29" s="1069">
        <v>4624</v>
      </c>
      <c r="R29" s="1070"/>
      <c r="S29" s="1070"/>
      <c r="T29" s="1070"/>
      <c r="U29" s="1070"/>
      <c r="V29" s="1070">
        <v>4530</v>
      </c>
      <c r="W29" s="1070"/>
      <c r="X29" s="1070"/>
      <c r="Y29" s="1070"/>
      <c r="Z29" s="1070"/>
      <c r="AA29" s="1070">
        <v>94</v>
      </c>
      <c r="AB29" s="1070"/>
      <c r="AC29" s="1070"/>
      <c r="AD29" s="1070"/>
      <c r="AE29" s="1071"/>
      <c r="AF29" s="1063">
        <v>94</v>
      </c>
      <c r="AG29" s="1064"/>
      <c r="AH29" s="1064"/>
      <c r="AI29" s="1064"/>
      <c r="AJ29" s="1065"/>
      <c r="AK29" s="1006">
        <v>643</v>
      </c>
      <c r="AL29" s="997"/>
      <c r="AM29" s="997"/>
      <c r="AN29" s="997"/>
      <c r="AO29" s="997"/>
      <c r="AP29" s="997">
        <v>32</v>
      </c>
      <c r="AQ29" s="997"/>
      <c r="AR29" s="997"/>
      <c r="AS29" s="997"/>
      <c r="AT29" s="997"/>
      <c r="AU29" s="997" t="s">
        <v>480</v>
      </c>
      <c r="AV29" s="997"/>
      <c r="AW29" s="997"/>
      <c r="AX29" s="997"/>
      <c r="AY29" s="997"/>
      <c r="AZ29" s="1068" t="s">
        <v>480</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533</v>
      </c>
      <c r="C30" s="1058"/>
      <c r="D30" s="1058"/>
      <c r="E30" s="1058"/>
      <c r="F30" s="1058"/>
      <c r="G30" s="1058"/>
      <c r="H30" s="1058"/>
      <c r="I30" s="1058"/>
      <c r="J30" s="1058"/>
      <c r="K30" s="1058"/>
      <c r="L30" s="1058"/>
      <c r="M30" s="1058"/>
      <c r="N30" s="1058"/>
      <c r="O30" s="1058"/>
      <c r="P30" s="1059"/>
      <c r="Q30" s="1069">
        <v>33</v>
      </c>
      <c r="R30" s="1070"/>
      <c r="S30" s="1070"/>
      <c r="T30" s="1070"/>
      <c r="U30" s="1070"/>
      <c r="V30" s="1070">
        <v>23</v>
      </c>
      <c r="W30" s="1070"/>
      <c r="X30" s="1070"/>
      <c r="Y30" s="1070"/>
      <c r="Z30" s="1070"/>
      <c r="AA30" s="1070">
        <v>10</v>
      </c>
      <c r="AB30" s="1070"/>
      <c r="AC30" s="1070"/>
      <c r="AD30" s="1070"/>
      <c r="AE30" s="1071"/>
      <c r="AF30" s="1063">
        <v>10</v>
      </c>
      <c r="AG30" s="1064"/>
      <c r="AH30" s="1064"/>
      <c r="AI30" s="1064"/>
      <c r="AJ30" s="1065"/>
      <c r="AK30" s="1006" t="s">
        <v>480</v>
      </c>
      <c r="AL30" s="997"/>
      <c r="AM30" s="997"/>
      <c r="AN30" s="997"/>
      <c r="AO30" s="997"/>
      <c r="AP30" s="997" t="s">
        <v>480</v>
      </c>
      <c r="AQ30" s="997"/>
      <c r="AR30" s="997"/>
      <c r="AS30" s="997"/>
      <c r="AT30" s="997"/>
      <c r="AU30" s="997" t="s">
        <v>480</v>
      </c>
      <c r="AV30" s="997"/>
      <c r="AW30" s="997"/>
      <c r="AX30" s="997"/>
      <c r="AY30" s="997"/>
      <c r="AZ30" s="1068" t="s">
        <v>480</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536</v>
      </c>
      <c r="C31" s="1058"/>
      <c r="D31" s="1058"/>
      <c r="E31" s="1058"/>
      <c r="F31" s="1058"/>
      <c r="G31" s="1058"/>
      <c r="H31" s="1058"/>
      <c r="I31" s="1058"/>
      <c r="J31" s="1058"/>
      <c r="K31" s="1058"/>
      <c r="L31" s="1058"/>
      <c r="M31" s="1058"/>
      <c r="N31" s="1058"/>
      <c r="O31" s="1058"/>
      <c r="P31" s="1059"/>
      <c r="Q31" s="1069">
        <v>756</v>
      </c>
      <c r="R31" s="1070"/>
      <c r="S31" s="1070"/>
      <c r="T31" s="1070"/>
      <c r="U31" s="1070"/>
      <c r="V31" s="1070">
        <v>754</v>
      </c>
      <c r="W31" s="1070"/>
      <c r="X31" s="1070"/>
      <c r="Y31" s="1070"/>
      <c r="Z31" s="1070"/>
      <c r="AA31" s="1070">
        <v>2</v>
      </c>
      <c r="AB31" s="1070"/>
      <c r="AC31" s="1070"/>
      <c r="AD31" s="1070"/>
      <c r="AE31" s="1071"/>
      <c r="AF31" s="1063">
        <v>2</v>
      </c>
      <c r="AG31" s="1064"/>
      <c r="AH31" s="1064"/>
      <c r="AI31" s="1064"/>
      <c r="AJ31" s="1065"/>
      <c r="AK31" s="1006">
        <v>165</v>
      </c>
      <c r="AL31" s="997"/>
      <c r="AM31" s="997"/>
      <c r="AN31" s="997"/>
      <c r="AO31" s="997"/>
      <c r="AP31" s="997" t="s">
        <v>480</v>
      </c>
      <c r="AQ31" s="997"/>
      <c r="AR31" s="997"/>
      <c r="AS31" s="997"/>
      <c r="AT31" s="997"/>
      <c r="AU31" s="997" t="s">
        <v>480</v>
      </c>
      <c r="AV31" s="997"/>
      <c r="AW31" s="997"/>
      <c r="AX31" s="997"/>
      <c r="AY31" s="997"/>
      <c r="AZ31" s="1068" t="s">
        <v>480</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526</v>
      </c>
      <c r="C32" s="1058"/>
      <c r="D32" s="1058"/>
      <c r="E32" s="1058"/>
      <c r="F32" s="1058"/>
      <c r="G32" s="1058"/>
      <c r="H32" s="1058"/>
      <c r="I32" s="1058"/>
      <c r="J32" s="1058"/>
      <c r="K32" s="1058"/>
      <c r="L32" s="1058"/>
      <c r="M32" s="1058"/>
      <c r="N32" s="1058"/>
      <c r="O32" s="1058"/>
      <c r="P32" s="1059"/>
      <c r="Q32" s="1069">
        <v>1401</v>
      </c>
      <c r="R32" s="1070"/>
      <c r="S32" s="1070"/>
      <c r="T32" s="1070"/>
      <c r="U32" s="1070"/>
      <c r="V32" s="1070">
        <v>1099</v>
      </c>
      <c r="W32" s="1070"/>
      <c r="X32" s="1070"/>
      <c r="Y32" s="1070"/>
      <c r="Z32" s="1070"/>
      <c r="AA32" s="1070">
        <v>302</v>
      </c>
      <c r="AB32" s="1070"/>
      <c r="AC32" s="1070"/>
      <c r="AD32" s="1070"/>
      <c r="AE32" s="1071"/>
      <c r="AF32" s="1063">
        <v>1228</v>
      </c>
      <c r="AG32" s="1064"/>
      <c r="AH32" s="1064"/>
      <c r="AI32" s="1064"/>
      <c r="AJ32" s="1065"/>
      <c r="AK32" s="1006">
        <v>61</v>
      </c>
      <c r="AL32" s="997"/>
      <c r="AM32" s="997"/>
      <c r="AN32" s="997"/>
      <c r="AO32" s="997"/>
      <c r="AP32" s="997">
        <v>3489</v>
      </c>
      <c r="AQ32" s="997"/>
      <c r="AR32" s="997"/>
      <c r="AS32" s="997"/>
      <c r="AT32" s="997"/>
      <c r="AU32" s="997">
        <v>419</v>
      </c>
      <c r="AV32" s="997"/>
      <c r="AW32" s="997"/>
      <c r="AX32" s="997"/>
      <c r="AY32" s="997"/>
      <c r="AZ32" s="1068" t="s">
        <v>480</v>
      </c>
      <c r="BA32" s="1068"/>
      <c r="BB32" s="1068"/>
      <c r="BC32" s="1068"/>
      <c r="BD32" s="1068"/>
      <c r="BE32" s="1052" t="s">
        <v>538</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532</v>
      </c>
      <c r="C33" s="1058"/>
      <c r="D33" s="1058"/>
      <c r="E33" s="1058"/>
      <c r="F33" s="1058"/>
      <c r="G33" s="1058"/>
      <c r="H33" s="1058"/>
      <c r="I33" s="1058"/>
      <c r="J33" s="1058"/>
      <c r="K33" s="1058"/>
      <c r="L33" s="1058"/>
      <c r="M33" s="1058"/>
      <c r="N33" s="1058"/>
      <c r="O33" s="1058"/>
      <c r="P33" s="1059"/>
      <c r="Q33" s="1069">
        <v>20</v>
      </c>
      <c r="R33" s="1070"/>
      <c r="S33" s="1070"/>
      <c r="T33" s="1070"/>
      <c r="U33" s="1070"/>
      <c r="V33" s="1070">
        <v>18</v>
      </c>
      <c r="W33" s="1070"/>
      <c r="X33" s="1070"/>
      <c r="Y33" s="1070"/>
      <c r="Z33" s="1070"/>
      <c r="AA33" s="1070">
        <v>3</v>
      </c>
      <c r="AB33" s="1070"/>
      <c r="AC33" s="1070"/>
      <c r="AD33" s="1070"/>
      <c r="AE33" s="1071"/>
      <c r="AF33" s="1063">
        <v>45</v>
      </c>
      <c r="AG33" s="1064"/>
      <c r="AH33" s="1064"/>
      <c r="AI33" s="1064"/>
      <c r="AJ33" s="1065"/>
      <c r="AK33" s="1006">
        <v>17</v>
      </c>
      <c r="AL33" s="997"/>
      <c r="AM33" s="997"/>
      <c r="AN33" s="997"/>
      <c r="AO33" s="997"/>
      <c r="AP33" s="997">
        <v>153</v>
      </c>
      <c r="AQ33" s="997"/>
      <c r="AR33" s="997"/>
      <c r="AS33" s="997"/>
      <c r="AT33" s="997"/>
      <c r="AU33" s="997">
        <v>153</v>
      </c>
      <c r="AV33" s="997"/>
      <c r="AW33" s="997"/>
      <c r="AX33" s="997"/>
      <c r="AY33" s="997"/>
      <c r="AZ33" s="1068" t="s">
        <v>480</v>
      </c>
      <c r="BA33" s="1068"/>
      <c r="BB33" s="1068"/>
      <c r="BC33" s="1068"/>
      <c r="BD33" s="1068"/>
      <c r="BE33" s="1052" t="s">
        <v>538</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528</v>
      </c>
      <c r="C34" s="1058"/>
      <c r="D34" s="1058"/>
      <c r="E34" s="1058"/>
      <c r="F34" s="1058"/>
      <c r="G34" s="1058"/>
      <c r="H34" s="1058"/>
      <c r="I34" s="1058"/>
      <c r="J34" s="1058"/>
      <c r="K34" s="1058"/>
      <c r="L34" s="1058"/>
      <c r="M34" s="1058"/>
      <c r="N34" s="1058"/>
      <c r="O34" s="1058"/>
      <c r="P34" s="1059"/>
      <c r="Q34" s="1069">
        <v>190</v>
      </c>
      <c r="R34" s="1070"/>
      <c r="S34" s="1070"/>
      <c r="T34" s="1070"/>
      <c r="U34" s="1070"/>
      <c r="V34" s="1070">
        <v>174</v>
      </c>
      <c r="W34" s="1070"/>
      <c r="X34" s="1070"/>
      <c r="Y34" s="1070"/>
      <c r="Z34" s="1070"/>
      <c r="AA34" s="1070">
        <v>16</v>
      </c>
      <c r="AB34" s="1070"/>
      <c r="AC34" s="1070"/>
      <c r="AD34" s="1070"/>
      <c r="AE34" s="1071"/>
      <c r="AF34" s="1063">
        <v>569</v>
      </c>
      <c r="AG34" s="1064"/>
      <c r="AH34" s="1064"/>
      <c r="AI34" s="1064"/>
      <c r="AJ34" s="1065"/>
      <c r="AK34" s="1006">
        <v>1</v>
      </c>
      <c r="AL34" s="997"/>
      <c r="AM34" s="997"/>
      <c r="AN34" s="997"/>
      <c r="AO34" s="997"/>
      <c r="AP34" s="997" t="s">
        <v>480</v>
      </c>
      <c r="AQ34" s="997"/>
      <c r="AR34" s="997"/>
      <c r="AS34" s="997"/>
      <c r="AT34" s="997"/>
      <c r="AU34" s="997" t="s">
        <v>480</v>
      </c>
      <c r="AV34" s="997"/>
      <c r="AW34" s="997"/>
      <c r="AX34" s="997"/>
      <c r="AY34" s="997"/>
      <c r="AZ34" s="1068" t="s">
        <v>480</v>
      </c>
      <c r="BA34" s="1068"/>
      <c r="BB34" s="1068"/>
      <c r="BC34" s="1068"/>
      <c r="BD34" s="1068"/>
      <c r="BE34" s="1052" t="s">
        <v>538</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t="s">
        <v>530</v>
      </c>
      <c r="C35" s="1058"/>
      <c r="D35" s="1058"/>
      <c r="E35" s="1058"/>
      <c r="F35" s="1058"/>
      <c r="G35" s="1058"/>
      <c r="H35" s="1058"/>
      <c r="I35" s="1058"/>
      <c r="J35" s="1058"/>
      <c r="K35" s="1058"/>
      <c r="L35" s="1058"/>
      <c r="M35" s="1058"/>
      <c r="N35" s="1058"/>
      <c r="O35" s="1058"/>
      <c r="P35" s="1059"/>
      <c r="Q35" s="1069">
        <v>1296</v>
      </c>
      <c r="R35" s="1070"/>
      <c r="S35" s="1070"/>
      <c r="T35" s="1070"/>
      <c r="U35" s="1070"/>
      <c r="V35" s="1070">
        <v>1261</v>
      </c>
      <c r="W35" s="1070"/>
      <c r="X35" s="1070"/>
      <c r="Y35" s="1070"/>
      <c r="Z35" s="1070"/>
      <c r="AA35" s="1070">
        <v>34</v>
      </c>
      <c r="AB35" s="1070"/>
      <c r="AC35" s="1070"/>
      <c r="AD35" s="1070"/>
      <c r="AE35" s="1071"/>
      <c r="AF35" s="1063">
        <v>243</v>
      </c>
      <c r="AG35" s="1064"/>
      <c r="AH35" s="1064"/>
      <c r="AI35" s="1064"/>
      <c r="AJ35" s="1065"/>
      <c r="AK35" s="1006">
        <v>295</v>
      </c>
      <c r="AL35" s="997"/>
      <c r="AM35" s="997"/>
      <c r="AN35" s="997"/>
      <c r="AO35" s="997"/>
      <c r="AP35" s="997">
        <v>6021</v>
      </c>
      <c r="AQ35" s="997"/>
      <c r="AR35" s="997"/>
      <c r="AS35" s="997"/>
      <c r="AT35" s="997"/>
      <c r="AU35" s="997">
        <v>3022</v>
      </c>
      <c r="AV35" s="997"/>
      <c r="AW35" s="997"/>
      <c r="AX35" s="997"/>
      <c r="AY35" s="997"/>
      <c r="AZ35" s="1068" t="s">
        <v>480</v>
      </c>
      <c r="BA35" s="1068"/>
      <c r="BB35" s="1068"/>
      <c r="BC35" s="1068"/>
      <c r="BD35" s="1068"/>
      <c r="BE35" s="1052" t="s">
        <v>538</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t="s">
        <v>537</v>
      </c>
      <c r="C36" s="1058"/>
      <c r="D36" s="1058"/>
      <c r="E36" s="1058"/>
      <c r="F36" s="1058"/>
      <c r="G36" s="1058"/>
      <c r="H36" s="1058"/>
      <c r="I36" s="1058"/>
      <c r="J36" s="1058"/>
      <c r="K36" s="1058"/>
      <c r="L36" s="1058"/>
      <c r="M36" s="1058"/>
      <c r="N36" s="1058"/>
      <c r="O36" s="1058"/>
      <c r="P36" s="1059"/>
      <c r="Q36" s="1069">
        <v>1746</v>
      </c>
      <c r="R36" s="1070"/>
      <c r="S36" s="1070"/>
      <c r="T36" s="1070"/>
      <c r="U36" s="1070"/>
      <c r="V36" s="1070">
        <v>858</v>
      </c>
      <c r="W36" s="1070"/>
      <c r="X36" s="1070"/>
      <c r="Y36" s="1070"/>
      <c r="Z36" s="1070"/>
      <c r="AA36" s="1070">
        <v>888</v>
      </c>
      <c r="AB36" s="1070"/>
      <c r="AC36" s="1070"/>
      <c r="AD36" s="1070"/>
      <c r="AE36" s="1071"/>
      <c r="AF36" s="1063" t="s">
        <v>480</v>
      </c>
      <c r="AG36" s="1064"/>
      <c r="AH36" s="1064"/>
      <c r="AI36" s="1064"/>
      <c r="AJ36" s="1065"/>
      <c r="AK36" s="1006">
        <v>53</v>
      </c>
      <c r="AL36" s="997"/>
      <c r="AM36" s="997"/>
      <c r="AN36" s="997"/>
      <c r="AO36" s="997"/>
      <c r="AP36" s="997">
        <v>1600</v>
      </c>
      <c r="AQ36" s="997"/>
      <c r="AR36" s="997"/>
      <c r="AS36" s="997"/>
      <c r="AT36" s="997"/>
      <c r="AU36" s="997">
        <v>125</v>
      </c>
      <c r="AV36" s="997"/>
      <c r="AW36" s="997"/>
      <c r="AX36" s="997"/>
      <c r="AY36" s="997"/>
      <c r="AZ36" s="1068" t="s">
        <v>480</v>
      </c>
      <c r="BA36" s="1068"/>
      <c r="BB36" s="1068"/>
      <c r="BC36" s="1068"/>
      <c r="BD36" s="1068"/>
      <c r="BE36" s="1052" t="s">
        <v>539</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375</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376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2498</v>
      </c>
      <c r="AG63" s="985"/>
      <c r="AH63" s="985"/>
      <c r="AI63" s="985"/>
      <c r="AJ63" s="1050"/>
      <c r="AK63" s="1051"/>
      <c r="AL63" s="989"/>
      <c r="AM63" s="989"/>
      <c r="AN63" s="989"/>
      <c r="AO63" s="989"/>
      <c r="AP63" s="985">
        <v>11295</v>
      </c>
      <c r="AQ63" s="985"/>
      <c r="AR63" s="985"/>
      <c r="AS63" s="985"/>
      <c r="AT63" s="985"/>
      <c r="AU63" s="985">
        <v>3719</v>
      </c>
      <c r="AV63" s="985"/>
      <c r="AW63" s="985"/>
      <c r="AX63" s="985"/>
      <c r="AY63" s="985"/>
      <c r="AZ63" s="1045"/>
      <c r="BA63" s="1045"/>
      <c r="BB63" s="1045"/>
      <c r="BC63" s="1045"/>
      <c r="BD63" s="1045"/>
      <c r="BE63" s="986"/>
      <c r="BF63" s="986"/>
      <c r="BG63" s="986"/>
      <c r="BH63" s="986"/>
      <c r="BI63" s="987"/>
      <c r="BJ63" s="1046" t="s">
        <v>107</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377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378</v>
      </c>
      <c r="B66" s="1022"/>
      <c r="C66" s="1022"/>
      <c r="D66" s="1022"/>
      <c r="E66" s="1022"/>
      <c r="F66" s="1022"/>
      <c r="G66" s="1022"/>
      <c r="H66" s="1022"/>
      <c r="I66" s="1022"/>
      <c r="J66" s="1022"/>
      <c r="K66" s="1022"/>
      <c r="L66" s="1022"/>
      <c r="M66" s="1022"/>
      <c r="N66" s="1022"/>
      <c r="O66" s="1022"/>
      <c r="P66" s="1023"/>
      <c r="Q66" s="1027" t="s">
        <v>379</v>
      </c>
      <c r="R66" s="1028"/>
      <c r="S66" s="1028"/>
      <c r="T66" s="1028"/>
      <c r="U66" s="1029"/>
      <c r="V66" s="1027" t="s">
        <v>380</v>
      </c>
      <c r="W66" s="1028"/>
      <c r="X66" s="1028"/>
      <c r="Y66" s="1028"/>
      <c r="Z66" s="1029"/>
      <c r="AA66" s="1027" t="s">
        <v>381</v>
      </c>
      <c r="AB66" s="1028"/>
      <c r="AC66" s="1028"/>
      <c r="AD66" s="1028"/>
      <c r="AE66" s="1029"/>
      <c r="AF66" s="1033" t="s">
        <v>382</v>
      </c>
      <c r="AG66" s="1034"/>
      <c r="AH66" s="1034"/>
      <c r="AI66" s="1034"/>
      <c r="AJ66" s="1035"/>
      <c r="AK66" s="1027" t="s">
        <v>383</v>
      </c>
      <c r="AL66" s="1022"/>
      <c r="AM66" s="1022"/>
      <c r="AN66" s="1022"/>
      <c r="AO66" s="1023"/>
      <c r="AP66" s="1027" t="s">
        <v>384</v>
      </c>
      <c r="AQ66" s="1028"/>
      <c r="AR66" s="1028"/>
      <c r="AS66" s="1028"/>
      <c r="AT66" s="1029"/>
      <c r="AU66" s="1027" t="s">
        <v>385</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v>4754</v>
      </c>
      <c r="R68" s="1008"/>
      <c r="S68" s="1008"/>
      <c r="T68" s="1008"/>
      <c r="U68" s="1008"/>
      <c r="V68" s="1008">
        <v>4316</v>
      </c>
      <c r="W68" s="1008"/>
      <c r="X68" s="1008"/>
      <c r="Y68" s="1008"/>
      <c r="Z68" s="1008"/>
      <c r="AA68" s="1008">
        <v>438</v>
      </c>
      <c r="AB68" s="1008"/>
      <c r="AC68" s="1008"/>
      <c r="AD68" s="1008"/>
      <c r="AE68" s="1008"/>
      <c r="AF68" s="1008">
        <v>438</v>
      </c>
      <c r="AG68" s="1008"/>
      <c r="AH68" s="1008"/>
      <c r="AI68" s="1008"/>
      <c r="AJ68" s="1008"/>
      <c r="AK68" s="1008">
        <v>236</v>
      </c>
      <c r="AL68" s="1008"/>
      <c r="AM68" s="1008"/>
      <c r="AN68" s="1008"/>
      <c r="AO68" s="1008"/>
      <c r="AP68" s="1008">
        <v>2490</v>
      </c>
      <c r="AQ68" s="1008"/>
      <c r="AR68" s="1008"/>
      <c r="AS68" s="1008"/>
      <c r="AT68" s="1008"/>
      <c r="AU68" s="1008">
        <v>532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541</v>
      </c>
      <c r="C69" s="1001"/>
      <c r="D69" s="1001"/>
      <c r="E69" s="1001"/>
      <c r="F69" s="1001"/>
      <c r="G69" s="1001"/>
      <c r="H69" s="1001"/>
      <c r="I69" s="1001"/>
      <c r="J69" s="1001"/>
      <c r="K69" s="1001"/>
      <c r="L69" s="1001"/>
      <c r="M69" s="1001"/>
      <c r="N69" s="1001"/>
      <c r="O69" s="1001"/>
      <c r="P69" s="1002"/>
      <c r="Q69" s="1003">
        <v>677</v>
      </c>
      <c r="R69" s="997"/>
      <c r="S69" s="997"/>
      <c r="T69" s="997"/>
      <c r="U69" s="997"/>
      <c r="V69" s="997">
        <v>642</v>
      </c>
      <c r="W69" s="997"/>
      <c r="X69" s="997"/>
      <c r="Y69" s="997"/>
      <c r="Z69" s="997"/>
      <c r="AA69" s="997">
        <v>35</v>
      </c>
      <c r="AB69" s="997"/>
      <c r="AC69" s="997"/>
      <c r="AD69" s="997"/>
      <c r="AE69" s="997"/>
      <c r="AF69" s="997">
        <v>35</v>
      </c>
      <c r="AG69" s="997"/>
      <c r="AH69" s="997"/>
      <c r="AI69" s="997"/>
      <c r="AJ69" s="997"/>
      <c r="AK69" s="997">
        <v>51</v>
      </c>
      <c r="AL69" s="997"/>
      <c r="AM69" s="997"/>
      <c r="AN69" s="997"/>
      <c r="AO69" s="997"/>
      <c r="AP69" s="997">
        <v>865</v>
      </c>
      <c r="AQ69" s="997"/>
      <c r="AR69" s="997"/>
      <c r="AS69" s="997"/>
      <c r="AT69" s="997"/>
      <c r="AU69" s="997">
        <v>441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542</v>
      </c>
      <c r="C70" s="1001"/>
      <c r="D70" s="1001"/>
      <c r="E70" s="1001"/>
      <c r="F70" s="1001"/>
      <c r="G70" s="1001"/>
      <c r="H70" s="1001"/>
      <c r="I70" s="1001"/>
      <c r="J70" s="1001"/>
      <c r="K70" s="1001"/>
      <c r="L70" s="1001"/>
      <c r="M70" s="1001"/>
      <c r="N70" s="1001"/>
      <c r="O70" s="1001"/>
      <c r="P70" s="1002"/>
      <c r="Q70" s="1003">
        <v>470</v>
      </c>
      <c r="R70" s="997"/>
      <c r="S70" s="997"/>
      <c r="T70" s="997"/>
      <c r="U70" s="997"/>
      <c r="V70" s="997">
        <v>451</v>
      </c>
      <c r="W70" s="997"/>
      <c r="X70" s="997"/>
      <c r="Y70" s="997"/>
      <c r="Z70" s="997"/>
      <c r="AA70" s="997">
        <v>19</v>
      </c>
      <c r="AB70" s="997"/>
      <c r="AC70" s="997"/>
      <c r="AD70" s="997"/>
      <c r="AE70" s="997"/>
      <c r="AF70" s="997">
        <v>19</v>
      </c>
      <c r="AG70" s="997"/>
      <c r="AH70" s="997"/>
      <c r="AI70" s="997"/>
      <c r="AJ70" s="997"/>
      <c r="AK70" s="997">
        <v>13</v>
      </c>
      <c r="AL70" s="997"/>
      <c r="AM70" s="997"/>
      <c r="AN70" s="997"/>
      <c r="AO70" s="997"/>
      <c r="AP70" s="997">
        <v>271</v>
      </c>
      <c r="AQ70" s="997"/>
      <c r="AR70" s="997"/>
      <c r="AS70" s="997"/>
      <c r="AT70" s="997"/>
      <c r="AU70" s="997">
        <v>73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543</v>
      </c>
      <c r="C71" s="1001"/>
      <c r="D71" s="1001"/>
      <c r="E71" s="1001"/>
      <c r="F71" s="1001"/>
      <c r="G71" s="1001"/>
      <c r="H71" s="1001"/>
      <c r="I71" s="1001"/>
      <c r="J71" s="1001"/>
      <c r="K71" s="1001"/>
      <c r="L71" s="1001"/>
      <c r="M71" s="1001"/>
      <c r="N71" s="1001"/>
      <c r="O71" s="1001"/>
      <c r="P71" s="1002"/>
      <c r="Q71" s="1003">
        <v>16</v>
      </c>
      <c r="R71" s="997"/>
      <c r="S71" s="997"/>
      <c r="T71" s="997"/>
      <c r="U71" s="997"/>
      <c r="V71" s="997">
        <v>10</v>
      </c>
      <c r="W71" s="997"/>
      <c r="X71" s="997"/>
      <c r="Y71" s="997"/>
      <c r="Z71" s="997"/>
      <c r="AA71" s="997">
        <v>6</v>
      </c>
      <c r="AB71" s="997"/>
      <c r="AC71" s="997"/>
      <c r="AD71" s="997"/>
      <c r="AE71" s="997"/>
      <c r="AF71" s="997">
        <v>6</v>
      </c>
      <c r="AG71" s="997"/>
      <c r="AH71" s="997"/>
      <c r="AI71" s="997"/>
      <c r="AJ71" s="997"/>
      <c r="AK71" s="997" t="s">
        <v>480</v>
      </c>
      <c r="AL71" s="997"/>
      <c r="AM71" s="997"/>
      <c r="AN71" s="997"/>
      <c r="AO71" s="997"/>
      <c r="AP71" s="997" t="s">
        <v>480</v>
      </c>
      <c r="AQ71" s="997"/>
      <c r="AR71" s="997"/>
      <c r="AS71" s="997"/>
      <c r="AT71" s="997"/>
      <c r="AU71" s="997" t="s">
        <v>480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544</v>
      </c>
      <c r="C72" s="1001"/>
      <c r="D72" s="1001"/>
      <c r="E72" s="1001"/>
      <c r="F72" s="1001"/>
      <c r="G72" s="1001"/>
      <c r="H72" s="1001"/>
      <c r="I72" s="1001"/>
      <c r="J72" s="1001"/>
      <c r="K72" s="1001"/>
      <c r="L72" s="1001"/>
      <c r="M72" s="1001"/>
      <c r="N72" s="1001"/>
      <c r="O72" s="1001"/>
      <c r="P72" s="1002"/>
      <c r="Q72" s="1003">
        <v>14</v>
      </c>
      <c r="R72" s="997"/>
      <c r="S72" s="997"/>
      <c r="T72" s="997"/>
      <c r="U72" s="997"/>
      <c r="V72" s="997">
        <v>10</v>
      </c>
      <c r="W72" s="997"/>
      <c r="X72" s="997"/>
      <c r="Y72" s="997"/>
      <c r="Z72" s="997"/>
      <c r="AA72" s="997">
        <v>4</v>
      </c>
      <c r="AB72" s="997"/>
      <c r="AC72" s="997"/>
      <c r="AD72" s="997"/>
      <c r="AE72" s="997"/>
      <c r="AF72" s="997">
        <v>4</v>
      </c>
      <c r="AG72" s="997"/>
      <c r="AH72" s="997"/>
      <c r="AI72" s="997"/>
      <c r="AJ72" s="997"/>
      <c r="AK72" s="997" t="s">
        <v>480</v>
      </c>
      <c r="AL72" s="997"/>
      <c r="AM72" s="997"/>
      <c r="AN72" s="997"/>
      <c r="AO72" s="997"/>
      <c r="AP72" s="997" t="s">
        <v>480</v>
      </c>
      <c r="AQ72" s="997"/>
      <c r="AR72" s="997"/>
      <c r="AS72" s="997"/>
      <c r="AT72" s="997"/>
      <c r="AU72" s="997" t="s">
        <v>480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545</v>
      </c>
      <c r="C73" s="1001"/>
      <c r="D73" s="1001"/>
      <c r="E73" s="1001"/>
      <c r="F73" s="1001"/>
      <c r="G73" s="1001"/>
      <c r="H73" s="1001"/>
      <c r="I73" s="1001"/>
      <c r="J73" s="1001"/>
      <c r="K73" s="1001"/>
      <c r="L73" s="1001"/>
      <c r="M73" s="1001"/>
      <c r="N73" s="1001"/>
      <c r="O73" s="1001"/>
      <c r="P73" s="1002"/>
      <c r="Q73" s="1003">
        <v>35</v>
      </c>
      <c r="R73" s="997"/>
      <c r="S73" s="997"/>
      <c r="T73" s="997"/>
      <c r="U73" s="997"/>
      <c r="V73" s="997">
        <v>30</v>
      </c>
      <c r="W73" s="997"/>
      <c r="X73" s="997"/>
      <c r="Y73" s="997"/>
      <c r="Z73" s="997"/>
      <c r="AA73" s="997">
        <v>5</v>
      </c>
      <c r="AB73" s="997"/>
      <c r="AC73" s="997"/>
      <c r="AD73" s="997"/>
      <c r="AE73" s="997"/>
      <c r="AF73" s="997">
        <v>5</v>
      </c>
      <c r="AG73" s="997"/>
      <c r="AH73" s="997"/>
      <c r="AI73" s="997"/>
      <c r="AJ73" s="997"/>
      <c r="AK73" s="997" t="s">
        <v>480</v>
      </c>
      <c r="AL73" s="997"/>
      <c r="AM73" s="997"/>
      <c r="AN73" s="997"/>
      <c r="AO73" s="997"/>
      <c r="AP73" s="997" t="s">
        <v>480</v>
      </c>
      <c r="AQ73" s="997"/>
      <c r="AR73" s="997"/>
      <c r="AS73" s="997"/>
      <c r="AT73" s="997"/>
      <c r="AU73" s="997" t="s">
        <v>480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546</v>
      </c>
      <c r="C74" s="1001"/>
      <c r="D74" s="1001"/>
      <c r="E74" s="1001"/>
      <c r="F74" s="1001"/>
      <c r="G74" s="1001"/>
      <c r="H74" s="1001"/>
      <c r="I74" s="1001"/>
      <c r="J74" s="1001"/>
      <c r="K74" s="1001"/>
      <c r="L74" s="1001"/>
      <c r="M74" s="1001"/>
      <c r="N74" s="1001"/>
      <c r="O74" s="1001"/>
      <c r="P74" s="1002"/>
      <c r="Q74" s="1003">
        <v>594</v>
      </c>
      <c r="R74" s="997"/>
      <c r="S74" s="997"/>
      <c r="T74" s="997"/>
      <c r="U74" s="997"/>
      <c r="V74" s="997">
        <v>588</v>
      </c>
      <c r="W74" s="997"/>
      <c r="X74" s="997"/>
      <c r="Y74" s="997"/>
      <c r="Z74" s="997"/>
      <c r="AA74" s="997">
        <v>6</v>
      </c>
      <c r="AB74" s="997"/>
      <c r="AC74" s="997"/>
      <c r="AD74" s="997"/>
      <c r="AE74" s="997"/>
      <c r="AF74" s="997">
        <v>6</v>
      </c>
      <c r="AG74" s="997"/>
      <c r="AH74" s="997"/>
      <c r="AI74" s="997"/>
      <c r="AJ74" s="997"/>
      <c r="AK74" s="997">
        <v>374</v>
      </c>
      <c r="AL74" s="997"/>
      <c r="AM74" s="997"/>
      <c r="AN74" s="997"/>
      <c r="AO74" s="997"/>
      <c r="AP74" s="997" t="s">
        <v>480</v>
      </c>
      <c r="AQ74" s="997"/>
      <c r="AR74" s="997"/>
      <c r="AS74" s="997"/>
      <c r="AT74" s="997"/>
      <c r="AU74" s="997" t="s">
        <v>480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547</v>
      </c>
      <c r="C75" s="1001"/>
      <c r="D75" s="1001"/>
      <c r="E75" s="1001"/>
      <c r="F75" s="1001"/>
      <c r="G75" s="1001"/>
      <c r="H75" s="1001"/>
      <c r="I75" s="1001"/>
      <c r="J75" s="1001"/>
      <c r="K75" s="1001"/>
      <c r="L75" s="1001"/>
      <c r="M75" s="1001"/>
      <c r="N75" s="1001"/>
      <c r="O75" s="1001"/>
      <c r="P75" s="1002"/>
      <c r="Q75" s="1004">
        <v>48</v>
      </c>
      <c r="R75" s="1005"/>
      <c r="S75" s="1005"/>
      <c r="T75" s="1005"/>
      <c r="U75" s="1006"/>
      <c r="V75" s="1007">
        <v>48</v>
      </c>
      <c r="W75" s="1005"/>
      <c r="X75" s="1005"/>
      <c r="Y75" s="1005"/>
      <c r="Z75" s="1006"/>
      <c r="AA75" s="1007">
        <v>1</v>
      </c>
      <c r="AB75" s="1005"/>
      <c r="AC75" s="1005"/>
      <c r="AD75" s="1005"/>
      <c r="AE75" s="1006"/>
      <c r="AF75" s="1007">
        <v>1</v>
      </c>
      <c r="AG75" s="1005"/>
      <c r="AH75" s="1005"/>
      <c r="AI75" s="1005"/>
      <c r="AJ75" s="1006"/>
      <c r="AK75" s="1007">
        <v>3</v>
      </c>
      <c r="AL75" s="1005"/>
      <c r="AM75" s="1005"/>
      <c r="AN75" s="1005"/>
      <c r="AO75" s="1006"/>
      <c r="AP75" s="1007" t="s">
        <v>480</v>
      </c>
      <c r="AQ75" s="1005"/>
      <c r="AR75" s="1005"/>
      <c r="AS75" s="1005"/>
      <c r="AT75" s="1006"/>
      <c r="AU75" s="1007" t="s">
        <v>480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548</v>
      </c>
      <c r="C76" s="1001"/>
      <c r="D76" s="1001"/>
      <c r="E76" s="1001"/>
      <c r="F76" s="1001"/>
      <c r="G76" s="1001"/>
      <c r="H76" s="1001"/>
      <c r="I76" s="1001"/>
      <c r="J76" s="1001"/>
      <c r="K76" s="1001"/>
      <c r="L76" s="1001"/>
      <c r="M76" s="1001"/>
      <c r="N76" s="1001"/>
      <c r="O76" s="1001"/>
      <c r="P76" s="1002"/>
      <c r="Q76" s="1004">
        <v>78</v>
      </c>
      <c r="R76" s="1005"/>
      <c r="S76" s="1005"/>
      <c r="T76" s="1005"/>
      <c r="U76" s="1006"/>
      <c r="V76" s="1007">
        <v>76</v>
      </c>
      <c r="W76" s="1005"/>
      <c r="X76" s="1005"/>
      <c r="Y76" s="1005"/>
      <c r="Z76" s="1006"/>
      <c r="AA76" s="1007">
        <v>2</v>
      </c>
      <c r="AB76" s="1005"/>
      <c r="AC76" s="1005"/>
      <c r="AD76" s="1005"/>
      <c r="AE76" s="1006"/>
      <c r="AF76" s="1007">
        <v>2</v>
      </c>
      <c r="AG76" s="1005"/>
      <c r="AH76" s="1005"/>
      <c r="AI76" s="1005"/>
      <c r="AJ76" s="1006"/>
      <c r="AK76" s="1007" t="s">
        <v>480</v>
      </c>
      <c r="AL76" s="1005"/>
      <c r="AM76" s="1005"/>
      <c r="AN76" s="1005"/>
      <c r="AO76" s="1006"/>
      <c r="AP76" s="1007" t="s">
        <v>480</v>
      </c>
      <c r="AQ76" s="1005"/>
      <c r="AR76" s="1005"/>
      <c r="AS76" s="1005"/>
      <c r="AT76" s="1006"/>
      <c r="AU76" s="1007" t="s">
        <v>480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549</v>
      </c>
      <c r="C77" s="1001"/>
      <c r="D77" s="1001"/>
      <c r="E77" s="1001"/>
      <c r="F77" s="1001"/>
      <c r="G77" s="1001"/>
      <c r="H77" s="1001"/>
      <c r="I77" s="1001"/>
      <c r="J77" s="1001"/>
      <c r="K77" s="1001"/>
      <c r="L77" s="1001"/>
      <c r="M77" s="1001"/>
      <c r="N77" s="1001"/>
      <c r="O77" s="1001"/>
      <c r="P77" s="1002"/>
      <c r="Q77" s="1004">
        <v>234938</v>
      </c>
      <c r="R77" s="1005"/>
      <c r="S77" s="1005"/>
      <c r="T77" s="1005"/>
      <c r="U77" s="1006"/>
      <c r="V77" s="1007">
        <v>229219</v>
      </c>
      <c r="W77" s="1005"/>
      <c r="X77" s="1005"/>
      <c r="Y77" s="1005"/>
      <c r="Z77" s="1006"/>
      <c r="AA77" s="1007">
        <v>5719</v>
      </c>
      <c r="AB77" s="1005"/>
      <c r="AC77" s="1005"/>
      <c r="AD77" s="1005"/>
      <c r="AE77" s="1006"/>
      <c r="AF77" s="1007">
        <v>5719</v>
      </c>
      <c r="AG77" s="1005"/>
      <c r="AH77" s="1005"/>
      <c r="AI77" s="1005"/>
      <c r="AJ77" s="1006"/>
      <c r="AK77" s="1007">
        <v>194</v>
      </c>
      <c r="AL77" s="1005"/>
      <c r="AM77" s="1005"/>
      <c r="AN77" s="1005"/>
      <c r="AO77" s="1006"/>
      <c r="AP77" s="1007" t="s">
        <v>480</v>
      </c>
      <c r="AQ77" s="1005"/>
      <c r="AR77" s="1005"/>
      <c r="AS77" s="1005"/>
      <c r="AT77" s="1006"/>
      <c r="AU77" s="1007" t="s">
        <v>480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6233</v>
      </c>
      <c r="AG88" s="985"/>
      <c r="AH88" s="985"/>
      <c r="AI88" s="985"/>
      <c r="AJ88" s="985"/>
      <c r="AK88" s="989"/>
      <c r="AL88" s="989"/>
      <c r="AM88" s="989"/>
      <c r="AN88" s="989"/>
      <c r="AO88" s="989"/>
      <c r="AP88" s="985">
        <v>3626</v>
      </c>
      <c r="AQ88" s="985"/>
      <c r="AR88" s="985"/>
      <c r="AS88" s="985"/>
      <c r="AT88" s="985"/>
      <c r="AU88" s="985">
        <v>1045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236</v>
      </c>
      <c r="CS102" s="977"/>
      <c r="CT102" s="977"/>
      <c r="CU102" s="977"/>
      <c r="CV102" s="978"/>
      <c r="CW102" s="976">
        <v>20</v>
      </c>
      <c r="CX102" s="977"/>
      <c r="CY102" s="977"/>
      <c r="CZ102" s="977"/>
      <c r="DA102" s="978"/>
      <c r="DB102" s="976">
        <v>88</v>
      </c>
      <c r="DC102" s="977"/>
      <c r="DD102" s="977"/>
      <c r="DE102" s="977"/>
      <c r="DF102" s="978"/>
      <c r="DG102" s="976" t="s">
        <v>480</v>
      </c>
      <c r="DH102" s="977"/>
      <c r="DI102" s="977"/>
      <c r="DJ102" s="977"/>
      <c r="DK102" s="978"/>
      <c r="DL102" s="976" t="s">
        <v>480</v>
      </c>
      <c r="DM102" s="977"/>
      <c r="DN102" s="977"/>
      <c r="DO102" s="977"/>
      <c r="DP102" s="978"/>
      <c r="DQ102" s="976" t="s">
        <v>480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283</v>
      </c>
      <c r="AG109" s="918"/>
      <c r="AH109" s="918"/>
      <c r="AI109" s="918"/>
      <c r="AJ109" s="919"/>
      <c r="AK109" s="920" t="s">
        <v>282</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283</v>
      </c>
      <c r="BW109" s="918"/>
      <c r="BX109" s="918"/>
      <c r="BY109" s="918"/>
      <c r="BZ109" s="919"/>
      <c r="CA109" s="920" t="s">
        <v>282</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283</v>
      </c>
      <c r="DM109" s="918"/>
      <c r="DN109" s="918"/>
      <c r="DO109" s="918"/>
      <c r="DP109" s="919"/>
      <c r="DQ109" s="920" t="s">
        <v>282</v>
      </c>
      <c r="DR109" s="918"/>
      <c r="DS109" s="918"/>
      <c r="DT109" s="918"/>
      <c r="DU109" s="919"/>
      <c r="DV109" s="920" t="s">
        <v>396</v>
      </c>
      <c r="DW109" s="918"/>
      <c r="DX109" s="918"/>
      <c r="DY109" s="918"/>
      <c r="DZ109" s="949"/>
    </row>
    <row r="110" spans="1:131" s="197" customFormat="1" ht="26.25" customHeight="1" x14ac:dyDescent="0.15">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1498366</v>
      </c>
      <c r="AB110" s="903"/>
      <c r="AC110" s="903"/>
      <c r="AD110" s="903"/>
      <c r="AE110" s="904"/>
      <c r="AF110" s="905">
        <v>1502197</v>
      </c>
      <c r="AG110" s="903"/>
      <c r="AH110" s="903"/>
      <c r="AI110" s="903"/>
      <c r="AJ110" s="904"/>
      <c r="AK110" s="905">
        <v>1469869</v>
      </c>
      <c r="AL110" s="903"/>
      <c r="AM110" s="903"/>
      <c r="AN110" s="903"/>
      <c r="AO110" s="904"/>
      <c r="AP110" s="906">
        <v>14.5</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17071145</v>
      </c>
      <c r="BR110" s="830"/>
      <c r="BS110" s="830"/>
      <c r="BT110" s="830"/>
      <c r="BU110" s="830"/>
      <c r="BV110" s="830">
        <v>18229592</v>
      </c>
      <c r="BW110" s="830"/>
      <c r="BX110" s="830"/>
      <c r="BY110" s="830"/>
      <c r="BZ110" s="830"/>
      <c r="CA110" s="830">
        <v>19654969</v>
      </c>
      <c r="CB110" s="830"/>
      <c r="CC110" s="830"/>
      <c r="CD110" s="830"/>
      <c r="CE110" s="830"/>
      <c r="CF110" s="891">
        <v>193.4</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x14ac:dyDescent="0.15">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376132</v>
      </c>
      <c r="BR111" s="801"/>
      <c r="BS111" s="801"/>
      <c r="BT111" s="801"/>
      <c r="BU111" s="801"/>
      <c r="BV111" s="801">
        <v>452192</v>
      </c>
      <c r="BW111" s="801"/>
      <c r="BX111" s="801"/>
      <c r="BY111" s="801"/>
      <c r="BZ111" s="801"/>
      <c r="CA111" s="801">
        <v>408996</v>
      </c>
      <c r="CB111" s="801"/>
      <c r="CC111" s="801"/>
      <c r="CD111" s="801"/>
      <c r="CE111" s="801"/>
      <c r="CF111" s="878">
        <v>4</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402</v>
      </c>
      <c r="AB112" s="814"/>
      <c r="AC112" s="814"/>
      <c r="AD112" s="814"/>
      <c r="AE112" s="815"/>
      <c r="AF112" s="816" t="s">
        <v>402</v>
      </c>
      <c r="AG112" s="814"/>
      <c r="AH112" s="814"/>
      <c r="AI112" s="814"/>
      <c r="AJ112" s="815"/>
      <c r="AK112" s="816" t="s">
        <v>402</v>
      </c>
      <c r="AL112" s="814"/>
      <c r="AM112" s="814"/>
      <c r="AN112" s="814"/>
      <c r="AO112" s="815"/>
      <c r="AP112" s="784" t="s">
        <v>402</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3289744</v>
      </c>
      <c r="BR112" s="801"/>
      <c r="BS112" s="801"/>
      <c r="BT112" s="801"/>
      <c r="BU112" s="801"/>
      <c r="BV112" s="801">
        <v>3397907</v>
      </c>
      <c r="BW112" s="801"/>
      <c r="BX112" s="801"/>
      <c r="BY112" s="801"/>
      <c r="BZ112" s="801"/>
      <c r="CA112" s="801">
        <v>3718987</v>
      </c>
      <c r="CB112" s="801"/>
      <c r="CC112" s="801"/>
      <c r="CD112" s="801"/>
      <c r="CE112" s="801"/>
      <c r="CF112" s="878">
        <v>36.6</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402</v>
      </c>
      <c r="DH112" s="801"/>
      <c r="DI112" s="801"/>
      <c r="DJ112" s="801"/>
      <c r="DK112" s="801"/>
      <c r="DL112" s="801" t="s">
        <v>402</v>
      </c>
      <c r="DM112" s="801"/>
      <c r="DN112" s="801"/>
      <c r="DO112" s="801"/>
      <c r="DP112" s="801"/>
      <c r="DQ112" s="801" t="s">
        <v>402</v>
      </c>
      <c r="DR112" s="801"/>
      <c r="DS112" s="801"/>
      <c r="DT112" s="801"/>
      <c r="DU112" s="801"/>
      <c r="DV112" s="853" t="s">
        <v>402</v>
      </c>
      <c r="DW112" s="853"/>
      <c r="DX112" s="853"/>
      <c r="DY112" s="853"/>
      <c r="DZ112" s="854"/>
    </row>
    <row r="113" spans="1:130" s="197" customFormat="1" ht="26.25" customHeight="1" x14ac:dyDescent="0.15">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320391</v>
      </c>
      <c r="AB113" s="939"/>
      <c r="AC113" s="939"/>
      <c r="AD113" s="939"/>
      <c r="AE113" s="940"/>
      <c r="AF113" s="941">
        <v>317592</v>
      </c>
      <c r="AG113" s="939"/>
      <c r="AH113" s="939"/>
      <c r="AI113" s="939"/>
      <c r="AJ113" s="940"/>
      <c r="AK113" s="941">
        <v>298072</v>
      </c>
      <c r="AL113" s="939"/>
      <c r="AM113" s="939"/>
      <c r="AN113" s="939"/>
      <c r="AO113" s="940"/>
      <c r="AP113" s="942">
        <v>2.9</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710553</v>
      </c>
      <c r="BR113" s="801"/>
      <c r="BS113" s="801"/>
      <c r="BT113" s="801"/>
      <c r="BU113" s="801"/>
      <c r="BV113" s="801">
        <v>793550</v>
      </c>
      <c r="BW113" s="801"/>
      <c r="BX113" s="801"/>
      <c r="BY113" s="801"/>
      <c r="BZ113" s="801"/>
      <c r="CA113" s="801">
        <v>1045270</v>
      </c>
      <c r="CB113" s="801"/>
      <c r="CC113" s="801"/>
      <c r="CD113" s="801"/>
      <c r="CE113" s="801"/>
      <c r="CF113" s="878">
        <v>10.3</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402</v>
      </c>
      <c r="DH113" s="814"/>
      <c r="DI113" s="814"/>
      <c r="DJ113" s="814"/>
      <c r="DK113" s="815"/>
      <c r="DL113" s="816" t="s">
        <v>402</v>
      </c>
      <c r="DM113" s="814"/>
      <c r="DN113" s="814"/>
      <c r="DO113" s="814"/>
      <c r="DP113" s="815"/>
      <c r="DQ113" s="816" t="s">
        <v>402</v>
      </c>
      <c r="DR113" s="814"/>
      <c r="DS113" s="814"/>
      <c r="DT113" s="814"/>
      <c r="DU113" s="815"/>
      <c r="DV113" s="784" t="s">
        <v>402</v>
      </c>
      <c r="DW113" s="785"/>
      <c r="DX113" s="785"/>
      <c r="DY113" s="785"/>
      <c r="DZ113" s="786"/>
    </row>
    <row r="114" spans="1:130" s="197" customFormat="1" ht="26.25" customHeight="1" x14ac:dyDescent="0.15">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74278</v>
      </c>
      <c r="AB114" s="814"/>
      <c r="AC114" s="814"/>
      <c r="AD114" s="814"/>
      <c r="AE114" s="815"/>
      <c r="AF114" s="816">
        <v>75867</v>
      </c>
      <c r="AG114" s="814"/>
      <c r="AH114" s="814"/>
      <c r="AI114" s="814"/>
      <c r="AJ114" s="815"/>
      <c r="AK114" s="816">
        <v>76327</v>
      </c>
      <c r="AL114" s="814"/>
      <c r="AM114" s="814"/>
      <c r="AN114" s="814"/>
      <c r="AO114" s="815"/>
      <c r="AP114" s="784">
        <v>0.8</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2494071</v>
      </c>
      <c r="BR114" s="801"/>
      <c r="BS114" s="801"/>
      <c r="BT114" s="801"/>
      <c r="BU114" s="801"/>
      <c r="BV114" s="801">
        <v>2312332</v>
      </c>
      <c r="BW114" s="801"/>
      <c r="BX114" s="801"/>
      <c r="BY114" s="801"/>
      <c r="BZ114" s="801"/>
      <c r="CA114" s="801">
        <v>2357483</v>
      </c>
      <c r="CB114" s="801"/>
      <c r="CC114" s="801"/>
      <c r="CD114" s="801"/>
      <c r="CE114" s="801"/>
      <c r="CF114" s="878">
        <v>23.2</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402</v>
      </c>
      <c r="DH114" s="814"/>
      <c r="DI114" s="814"/>
      <c r="DJ114" s="814"/>
      <c r="DK114" s="815"/>
      <c r="DL114" s="816" t="s">
        <v>402</v>
      </c>
      <c r="DM114" s="814"/>
      <c r="DN114" s="814"/>
      <c r="DO114" s="814"/>
      <c r="DP114" s="815"/>
      <c r="DQ114" s="816" t="s">
        <v>402</v>
      </c>
      <c r="DR114" s="814"/>
      <c r="DS114" s="814"/>
      <c r="DT114" s="814"/>
      <c r="DU114" s="815"/>
      <c r="DV114" s="784" t="s">
        <v>402</v>
      </c>
      <c r="DW114" s="785"/>
      <c r="DX114" s="785"/>
      <c r="DY114" s="785"/>
      <c r="DZ114" s="786"/>
    </row>
    <row r="115" spans="1:130" s="197" customFormat="1" ht="26.25" customHeight="1" x14ac:dyDescent="0.15">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28148</v>
      </c>
      <c r="AB115" s="939"/>
      <c r="AC115" s="939"/>
      <c r="AD115" s="939"/>
      <c r="AE115" s="940"/>
      <c r="AF115" s="941">
        <v>19272</v>
      </c>
      <c r="AG115" s="939"/>
      <c r="AH115" s="939"/>
      <c r="AI115" s="939"/>
      <c r="AJ115" s="940"/>
      <c r="AK115" s="941">
        <v>9850</v>
      </c>
      <c r="AL115" s="939"/>
      <c r="AM115" s="939"/>
      <c r="AN115" s="939"/>
      <c r="AO115" s="940"/>
      <c r="AP115" s="942">
        <v>0.1</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402</v>
      </c>
      <c r="BR115" s="801"/>
      <c r="BS115" s="801"/>
      <c r="BT115" s="801"/>
      <c r="BU115" s="801"/>
      <c r="BV115" s="801" t="s">
        <v>402</v>
      </c>
      <c r="BW115" s="801"/>
      <c r="BX115" s="801"/>
      <c r="BY115" s="801"/>
      <c r="BZ115" s="801"/>
      <c r="CA115" s="801" t="s">
        <v>402</v>
      </c>
      <c r="CB115" s="801"/>
      <c r="CC115" s="801"/>
      <c r="CD115" s="801"/>
      <c r="CE115" s="801"/>
      <c r="CF115" s="878" t="s">
        <v>402</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402</v>
      </c>
      <c r="DH115" s="814"/>
      <c r="DI115" s="814"/>
      <c r="DJ115" s="814"/>
      <c r="DK115" s="815"/>
      <c r="DL115" s="816">
        <v>122254</v>
      </c>
      <c r="DM115" s="814"/>
      <c r="DN115" s="814"/>
      <c r="DO115" s="814"/>
      <c r="DP115" s="815"/>
      <c r="DQ115" s="816">
        <v>122647</v>
      </c>
      <c r="DR115" s="814"/>
      <c r="DS115" s="814"/>
      <c r="DT115" s="814"/>
      <c r="DU115" s="815"/>
      <c r="DV115" s="784">
        <v>1.2</v>
      </c>
      <c r="DW115" s="785"/>
      <c r="DX115" s="785"/>
      <c r="DY115" s="785"/>
      <c r="DZ115" s="786"/>
    </row>
    <row r="116" spans="1:130" s="197" customFormat="1" ht="26.25" customHeight="1" x14ac:dyDescent="0.15">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v>
      </c>
      <c r="AB116" s="814"/>
      <c r="AC116" s="814"/>
      <c r="AD116" s="814"/>
      <c r="AE116" s="815"/>
      <c r="AF116" s="816" t="s">
        <v>402</v>
      </c>
      <c r="AG116" s="814"/>
      <c r="AH116" s="814"/>
      <c r="AI116" s="814"/>
      <c r="AJ116" s="815"/>
      <c r="AK116" s="816" t="s">
        <v>402</v>
      </c>
      <c r="AL116" s="814"/>
      <c r="AM116" s="814"/>
      <c r="AN116" s="814"/>
      <c r="AO116" s="815"/>
      <c r="AP116" s="784" t="s">
        <v>402</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402</v>
      </c>
      <c r="BR116" s="801"/>
      <c r="BS116" s="801"/>
      <c r="BT116" s="801"/>
      <c r="BU116" s="801"/>
      <c r="BV116" s="801" t="s">
        <v>402</v>
      </c>
      <c r="BW116" s="801"/>
      <c r="BX116" s="801"/>
      <c r="BY116" s="801"/>
      <c r="BZ116" s="801"/>
      <c r="CA116" s="801" t="s">
        <v>402</v>
      </c>
      <c r="CB116" s="801"/>
      <c r="CC116" s="801"/>
      <c r="CD116" s="801"/>
      <c r="CE116" s="801"/>
      <c r="CF116" s="878" t="s">
        <v>402</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45</v>
      </c>
      <c r="DH116" s="814"/>
      <c r="DI116" s="814"/>
      <c r="DJ116" s="814"/>
      <c r="DK116" s="815"/>
      <c r="DL116" s="816">
        <v>27</v>
      </c>
      <c r="DM116" s="814"/>
      <c r="DN116" s="814"/>
      <c r="DO116" s="814"/>
      <c r="DP116" s="815"/>
      <c r="DQ116" s="816">
        <v>13</v>
      </c>
      <c r="DR116" s="814"/>
      <c r="DS116" s="814"/>
      <c r="DT116" s="814"/>
      <c r="DU116" s="815"/>
      <c r="DV116" s="784">
        <v>0</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1921185</v>
      </c>
      <c r="AB117" s="925"/>
      <c r="AC117" s="925"/>
      <c r="AD117" s="925"/>
      <c r="AE117" s="926"/>
      <c r="AF117" s="928">
        <v>1914928</v>
      </c>
      <c r="AG117" s="925"/>
      <c r="AH117" s="925"/>
      <c r="AI117" s="925"/>
      <c r="AJ117" s="926"/>
      <c r="AK117" s="928">
        <v>1854118</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283</v>
      </c>
      <c r="AG118" s="918"/>
      <c r="AH118" s="918"/>
      <c r="AI118" s="918"/>
      <c r="AJ118" s="919"/>
      <c r="AK118" s="920" t="s">
        <v>282</v>
      </c>
      <c r="AL118" s="918"/>
      <c r="AM118" s="918"/>
      <c r="AN118" s="918"/>
      <c r="AO118" s="919"/>
      <c r="AP118" s="921" t="s">
        <v>396</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426</v>
      </c>
      <c r="BP118" s="868"/>
      <c r="BQ118" s="887">
        <v>23941645</v>
      </c>
      <c r="BR118" s="888"/>
      <c r="BS118" s="888"/>
      <c r="BT118" s="888"/>
      <c r="BU118" s="888"/>
      <c r="BV118" s="888">
        <v>25185573</v>
      </c>
      <c r="BW118" s="888"/>
      <c r="BX118" s="888"/>
      <c r="BY118" s="888"/>
      <c r="BZ118" s="888"/>
      <c r="CA118" s="888">
        <v>27185705</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7987672</v>
      </c>
      <c r="BR119" s="830"/>
      <c r="BS119" s="830"/>
      <c r="BT119" s="830"/>
      <c r="BU119" s="830"/>
      <c r="BV119" s="830">
        <v>7493137</v>
      </c>
      <c r="BW119" s="830"/>
      <c r="BX119" s="830"/>
      <c r="BY119" s="830"/>
      <c r="BZ119" s="830"/>
      <c r="CA119" s="830">
        <v>7024664</v>
      </c>
      <c r="CB119" s="830"/>
      <c r="CC119" s="830"/>
      <c r="CD119" s="830"/>
      <c r="CE119" s="830"/>
      <c r="CF119" s="891">
        <v>69.099999999999994</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376087</v>
      </c>
      <c r="DH119" s="747"/>
      <c r="DI119" s="747"/>
      <c r="DJ119" s="747"/>
      <c r="DK119" s="748"/>
      <c r="DL119" s="749">
        <v>329911</v>
      </c>
      <c r="DM119" s="747"/>
      <c r="DN119" s="747"/>
      <c r="DO119" s="747"/>
      <c r="DP119" s="748"/>
      <c r="DQ119" s="749">
        <v>286336</v>
      </c>
      <c r="DR119" s="747"/>
      <c r="DS119" s="747"/>
      <c r="DT119" s="747"/>
      <c r="DU119" s="748"/>
      <c r="DV119" s="837">
        <v>2.8</v>
      </c>
      <c r="DW119" s="838"/>
      <c r="DX119" s="838"/>
      <c r="DY119" s="838"/>
      <c r="DZ119" s="839"/>
    </row>
    <row r="120" spans="1:130" s="197" customFormat="1" ht="26.25" customHeight="1" x14ac:dyDescent="0.15">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6442150</v>
      </c>
      <c r="BR120" s="801"/>
      <c r="BS120" s="801"/>
      <c r="BT120" s="801"/>
      <c r="BU120" s="801"/>
      <c r="BV120" s="801">
        <v>6255366</v>
      </c>
      <c r="BW120" s="801"/>
      <c r="BX120" s="801"/>
      <c r="BY120" s="801"/>
      <c r="BZ120" s="801"/>
      <c r="CA120" s="801">
        <v>5916012</v>
      </c>
      <c r="CB120" s="801"/>
      <c r="CC120" s="801"/>
      <c r="CD120" s="801"/>
      <c r="CE120" s="801"/>
      <c r="CF120" s="878">
        <v>58.2</v>
      </c>
      <c r="CG120" s="879"/>
      <c r="CH120" s="879"/>
      <c r="CI120" s="879"/>
      <c r="CJ120" s="879"/>
      <c r="CK120" s="880" t="s">
        <v>432</v>
      </c>
      <c r="CL120" s="840"/>
      <c r="CM120" s="840"/>
      <c r="CN120" s="840"/>
      <c r="CO120" s="841"/>
      <c r="CP120" s="884" t="s">
        <v>433</v>
      </c>
      <c r="CQ120" s="885"/>
      <c r="CR120" s="885"/>
      <c r="CS120" s="885"/>
      <c r="CT120" s="885"/>
      <c r="CU120" s="885"/>
      <c r="CV120" s="885"/>
      <c r="CW120" s="885"/>
      <c r="CX120" s="885"/>
      <c r="CY120" s="885"/>
      <c r="CZ120" s="885"/>
      <c r="DA120" s="885"/>
      <c r="DB120" s="885"/>
      <c r="DC120" s="885"/>
      <c r="DD120" s="885"/>
      <c r="DE120" s="885"/>
      <c r="DF120" s="886"/>
      <c r="DG120" s="829" t="s">
        <v>107</v>
      </c>
      <c r="DH120" s="830"/>
      <c r="DI120" s="830"/>
      <c r="DJ120" s="830"/>
      <c r="DK120" s="830"/>
      <c r="DL120" s="830">
        <v>2847115</v>
      </c>
      <c r="DM120" s="830"/>
      <c r="DN120" s="830"/>
      <c r="DO120" s="830"/>
      <c r="DP120" s="830"/>
      <c r="DQ120" s="830">
        <v>3022378</v>
      </c>
      <c r="DR120" s="830"/>
      <c r="DS120" s="830"/>
      <c r="DT120" s="830"/>
      <c r="DU120" s="830"/>
      <c r="DV120" s="831">
        <v>29.7</v>
      </c>
      <c r="DW120" s="831"/>
      <c r="DX120" s="831"/>
      <c r="DY120" s="831"/>
      <c r="DZ120" s="832"/>
    </row>
    <row r="121" spans="1:130" s="197" customFormat="1" ht="26.25" customHeight="1" x14ac:dyDescent="0.15">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15519484</v>
      </c>
      <c r="BR121" s="888"/>
      <c r="BS121" s="888"/>
      <c r="BT121" s="888"/>
      <c r="BU121" s="888"/>
      <c r="BV121" s="888">
        <v>15853346</v>
      </c>
      <c r="BW121" s="888"/>
      <c r="BX121" s="888"/>
      <c r="BY121" s="888"/>
      <c r="BZ121" s="888"/>
      <c r="CA121" s="888">
        <v>16255979</v>
      </c>
      <c r="CB121" s="888"/>
      <c r="CC121" s="888"/>
      <c r="CD121" s="888"/>
      <c r="CE121" s="888"/>
      <c r="CF121" s="889">
        <v>160</v>
      </c>
      <c r="CG121" s="890"/>
      <c r="CH121" s="890"/>
      <c r="CI121" s="890"/>
      <c r="CJ121" s="890"/>
      <c r="CK121" s="881"/>
      <c r="CL121" s="842"/>
      <c r="CM121" s="842"/>
      <c r="CN121" s="842"/>
      <c r="CO121" s="843"/>
      <c r="CP121" s="858" t="s">
        <v>436</v>
      </c>
      <c r="CQ121" s="859"/>
      <c r="CR121" s="859"/>
      <c r="CS121" s="859"/>
      <c r="CT121" s="859"/>
      <c r="CU121" s="859"/>
      <c r="CV121" s="859"/>
      <c r="CW121" s="859"/>
      <c r="CX121" s="859"/>
      <c r="CY121" s="859"/>
      <c r="CZ121" s="859"/>
      <c r="DA121" s="859"/>
      <c r="DB121" s="859"/>
      <c r="DC121" s="859"/>
      <c r="DD121" s="859"/>
      <c r="DE121" s="859"/>
      <c r="DF121" s="860"/>
      <c r="DG121" s="800">
        <v>531341</v>
      </c>
      <c r="DH121" s="801"/>
      <c r="DI121" s="801"/>
      <c r="DJ121" s="801"/>
      <c r="DK121" s="801"/>
      <c r="DL121" s="801">
        <v>473542</v>
      </c>
      <c r="DM121" s="801"/>
      <c r="DN121" s="801"/>
      <c r="DO121" s="801"/>
      <c r="DP121" s="801"/>
      <c r="DQ121" s="801">
        <v>418656</v>
      </c>
      <c r="DR121" s="801"/>
      <c r="DS121" s="801"/>
      <c r="DT121" s="801"/>
      <c r="DU121" s="801"/>
      <c r="DV121" s="853">
        <v>4.0999999999999996</v>
      </c>
      <c r="DW121" s="853"/>
      <c r="DX121" s="853"/>
      <c r="DY121" s="853"/>
      <c r="DZ121" s="854"/>
    </row>
    <row r="122" spans="1:130" s="197" customFormat="1" ht="26.25" customHeight="1" x14ac:dyDescent="0.15">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437</v>
      </c>
      <c r="BP122" s="868"/>
      <c r="BQ122" s="869">
        <v>29949306</v>
      </c>
      <c r="BR122" s="870"/>
      <c r="BS122" s="870"/>
      <c r="BT122" s="870"/>
      <c r="BU122" s="870"/>
      <c r="BV122" s="870">
        <v>29601849</v>
      </c>
      <c r="BW122" s="870"/>
      <c r="BX122" s="870"/>
      <c r="BY122" s="870"/>
      <c r="BZ122" s="870"/>
      <c r="CA122" s="870">
        <v>29196655</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v>46800</v>
      </c>
      <c r="DH122" s="801"/>
      <c r="DI122" s="801"/>
      <c r="DJ122" s="801"/>
      <c r="DK122" s="801"/>
      <c r="DL122" s="801">
        <v>77250</v>
      </c>
      <c r="DM122" s="801"/>
      <c r="DN122" s="801"/>
      <c r="DO122" s="801"/>
      <c r="DP122" s="801"/>
      <c r="DQ122" s="801">
        <v>153330</v>
      </c>
      <c r="DR122" s="801"/>
      <c r="DS122" s="801"/>
      <c r="DT122" s="801"/>
      <c r="DU122" s="801"/>
      <c r="DV122" s="853">
        <v>1.5</v>
      </c>
      <c r="DW122" s="853"/>
      <c r="DX122" s="853"/>
      <c r="DY122" s="853"/>
      <c r="DZ122" s="854"/>
    </row>
    <row r="123" spans="1:130" s="197" customFormat="1" ht="26.25" customHeight="1" thickBot="1" x14ac:dyDescent="0.2">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107</v>
      </c>
      <c r="BR123" s="862"/>
      <c r="BS123" s="862"/>
      <c r="BT123" s="862"/>
      <c r="BU123" s="862"/>
      <c r="BV123" s="862" t="s">
        <v>107</v>
      </c>
      <c r="BW123" s="862"/>
      <c r="BX123" s="862"/>
      <c r="BY123" s="862"/>
      <c r="BZ123" s="862"/>
      <c r="CA123" s="862" t="s">
        <v>107</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441</v>
      </c>
      <c r="DH123" s="814"/>
      <c r="DI123" s="814"/>
      <c r="DJ123" s="814"/>
      <c r="DK123" s="815"/>
      <c r="DL123" s="816" t="s">
        <v>441</v>
      </c>
      <c r="DM123" s="814"/>
      <c r="DN123" s="814"/>
      <c r="DO123" s="814"/>
      <c r="DP123" s="815"/>
      <c r="DQ123" s="816">
        <v>124623</v>
      </c>
      <c r="DR123" s="814"/>
      <c r="DS123" s="814"/>
      <c r="DT123" s="814"/>
      <c r="DU123" s="815"/>
      <c r="DV123" s="784">
        <v>1.2</v>
      </c>
      <c r="DW123" s="785"/>
      <c r="DX123" s="785"/>
      <c r="DY123" s="785"/>
      <c r="DZ123" s="786"/>
    </row>
    <row r="124" spans="1:130" s="197" customFormat="1" ht="26.25" customHeight="1" x14ac:dyDescent="0.15">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v>2711603</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x14ac:dyDescent="0.2">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24736</v>
      </c>
      <c r="AB126" s="814"/>
      <c r="AC126" s="814"/>
      <c r="AD126" s="814"/>
      <c r="AE126" s="815"/>
      <c r="AF126" s="816">
        <v>16392</v>
      </c>
      <c r="AG126" s="814"/>
      <c r="AH126" s="814"/>
      <c r="AI126" s="814"/>
      <c r="AJ126" s="815"/>
      <c r="AK126" s="816">
        <v>7092</v>
      </c>
      <c r="AL126" s="814"/>
      <c r="AM126" s="814"/>
      <c r="AN126" s="814"/>
      <c r="AO126" s="815"/>
      <c r="AP126" s="784">
        <v>0.1</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3412</v>
      </c>
      <c r="AB127" s="814"/>
      <c r="AC127" s="814"/>
      <c r="AD127" s="814"/>
      <c r="AE127" s="815"/>
      <c r="AF127" s="816">
        <v>2880</v>
      </c>
      <c r="AG127" s="814"/>
      <c r="AH127" s="814"/>
      <c r="AI127" s="814"/>
      <c r="AJ127" s="815"/>
      <c r="AK127" s="816">
        <v>2758</v>
      </c>
      <c r="AL127" s="814"/>
      <c r="AM127" s="814"/>
      <c r="AN127" s="814"/>
      <c r="AO127" s="815"/>
      <c r="AP127" s="784">
        <v>0</v>
      </c>
      <c r="AQ127" s="785"/>
      <c r="AR127" s="785"/>
      <c r="AS127" s="785"/>
      <c r="AT127" s="786"/>
      <c r="AU127" s="233"/>
      <c r="AV127" s="233"/>
      <c r="AW127" s="233"/>
      <c r="AX127" s="787" t="s">
        <v>451</v>
      </c>
      <c r="AY127" s="788"/>
      <c r="AZ127" s="788"/>
      <c r="BA127" s="788"/>
      <c r="BB127" s="788"/>
      <c r="BC127" s="788"/>
      <c r="BD127" s="788"/>
      <c r="BE127" s="789"/>
      <c r="BF127" s="790" t="s">
        <v>441</v>
      </c>
      <c r="BG127" s="791"/>
      <c r="BH127" s="791"/>
      <c r="BI127" s="791"/>
      <c r="BJ127" s="791"/>
      <c r="BK127" s="791"/>
      <c r="BL127" s="792"/>
      <c r="BM127" s="790">
        <v>13.12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454</v>
      </c>
      <c r="DM127" s="850"/>
      <c r="DN127" s="850"/>
      <c r="DO127" s="850"/>
      <c r="DP127" s="850"/>
      <c r="DQ127" s="850" t="s">
        <v>454</v>
      </c>
      <c r="DR127" s="850"/>
      <c r="DS127" s="850"/>
      <c r="DT127" s="850"/>
      <c r="DU127" s="850"/>
      <c r="DV127" s="851" t="s">
        <v>454</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585676</v>
      </c>
      <c r="AB128" s="754"/>
      <c r="AC128" s="754"/>
      <c r="AD128" s="754"/>
      <c r="AE128" s="755"/>
      <c r="AF128" s="756">
        <v>560984</v>
      </c>
      <c r="AG128" s="754"/>
      <c r="AH128" s="754"/>
      <c r="AI128" s="754"/>
      <c r="AJ128" s="755"/>
      <c r="AK128" s="756">
        <v>516820</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441</v>
      </c>
      <c r="BG128" s="821"/>
      <c r="BH128" s="821"/>
      <c r="BI128" s="821"/>
      <c r="BJ128" s="821"/>
      <c r="BK128" s="821"/>
      <c r="BL128" s="822"/>
      <c r="BM128" s="820">
        <v>18.12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11307990</v>
      </c>
      <c r="AB129" s="814"/>
      <c r="AC129" s="814"/>
      <c r="AD129" s="814"/>
      <c r="AE129" s="815"/>
      <c r="AF129" s="816">
        <v>11308723</v>
      </c>
      <c r="AG129" s="814"/>
      <c r="AH129" s="814"/>
      <c r="AI129" s="814"/>
      <c r="AJ129" s="815"/>
      <c r="AK129" s="816">
        <v>11441066</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0.2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1307410</v>
      </c>
      <c r="AB130" s="814"/>
      <c r="AC130" s="814"/>
      <c r="AD130" s="814"/>
      <c r="AE130" s="815"/>
      <c r="AF130" s="816">
        <v>1355676</v>
      </c>
      <c r="AG130" s="814"/>
      <c r="AH130" s="814"/>
      <c r="AI130" s="814"/>
      <c r="AJ130" s="815"/>
      <c r="AK130" s="816">
        <v>1278446</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t="s">
        <v>463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10000580</v>
      </c>
      <c r="AB131" s="747"/>
      <c r="AC131" s="747"/>
      <c r="AD131" s="747"/>
      <c r="AE131" s="748"/>
      <c r="AF131" s="749">
        <v>9953047</v>
      </c>
      <c r="AG131" s="747"/>
      <c r="AH131" s="747"/>
      <c r="AI131" s="747"/>
      <c r="AJ131" s="748"/>
      <c r="AK131" s="749">
        <v>10162620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0.28097370399999999</v>
      </c>
      <c r="AB132" s="770"/>
      <c r="AC132" s="770"/>
      <c r="AD132" s="770"/>
      <c r="AE132" s="771"/>
      <c r="AF132" s="772">
        <v>-1.7401705999999999E-2</v>
      </c>
      <c r="AG132" s="770"/>
      <c r="AH132" s="770"/>
      <c r="AI132" s="770"/>
      <c r="AJ132" s="771"/>
      <c r="AK132" s="772">
        <v>0.57910263299999998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0.8</v>
      </c>
      <c r="AB133" s="779"/>
      <c r="AC133" s="779"/>
      <c r="AD133" s="779"/>
      <c r="AE133" s="780"/>
      <c r="AF133" s="778">
        <v>0.3</v>
      </c>
      <c r="AG133" s="779"/>
      <c r="AH133" s="779"/>
      <c r="AI133" s="779"/>
      <c r="AJ133" s="780"/>
      <c r="AK133" s="778">
        <v>0.2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2830404</v>
      </c>
      <c r="L9" s="264">
        <v>50023</v>
      </c>
      <c r="M9" s="265">
        <v>62416</v>
      </c>
      <c r="N9" s="266">
        <v>-19.899999999999999</v>
      </c>
    </row>
    <row r="10" spans="1:16" x14ac:dyDescent="0.15">
      <c r="A10" s="248"/>
      <c r="B10" s="244"/>
      <c r="C10" s="244"/>
      <c r="D10" s="244"/>
      <c r="E10" s="244"/>
      <c r="F10" s="244"/>
      <c r="G10" s="1163" t="s">
        <v>476</v>
      </c>
      <c r="H10" s="1164"/>
      <c r="I10" s="1164"/>
      <c r="J10" s="1165"/>
      <c r="K10" s="267">
        <v>279089</v>
      </c>
      <c r="L10" s="268">
        <v>4932</v>
      </c>
      <c r="M10" s="269">
        <v>5506</v>
      </c>
      <c r="N10" s="270">
        <v>-10.4</v>
      </c>
    </row>
    <row r="11" spans="1:16" ht="13.5" customHeight="1" x14ac:dyDescent="0.15">
      <c r="A11" s="248"/>
      <c r="B11" s="244"/>
      <c r="C11" s="244"/>
      <c r="D11" s="244"/>
      <c r="E11" s="244"/>
      <c r="F11" s="244"/>
      <c r="G11" s="1163" t="s">
        <v>477</v>
      </c>
      <c r="H11" s="1164"/>
      <c r="I11" s="1164"/>
      <c r="J11" s="1165"/>
      <c r="K11" s="267">
        <v>112866</v>
      </c>
      <c r="L11" s="268">
        <v>1995</v>
      </c>
      <c r="M11" s="269">
        <v>5414</v>
      </c>
      <c r="N11" s="270">
        <v>-63.2</v>
      </c>
    </row>
    <row r="12" spans="1:16" ht="13.5" customHeight="1" x14ac:dyDescent="0.15">
      <c r="A12" s="248"/>
      <c r="B12" s="244"/>
      <c r="C12" s="244"/>
      <c r="D12" s="244"/>
      <c r="E12" s="244"/>
      <c r="F12" s="244"/>
      <c r="G12" s="1163" t="s">
        <v>478</v>
      </c>
      <c r="H12" s="1164"/>
      <c r="I12" s="1164"/>
      <c r="J12" s="1165"/>
      <c r="K12" s="267">
        <v>13434</v>
      </c>
      <c r="L12" s="268">
        <v>237</v>
      </c>
      <c r="M12" s="269">
        <v>1117</v>
      </c>
      <c r="N12" s="270">
        <v>-78.8</v>
      </c>
    </row>
    <row r="13" spans="1:16" ht="13.5" customHeight="1" x14ac:dyDescent="0.15">
      <c r="A13" s="248"/>
      <c r="B13" s="244"/>
      <c r="C13" s="244"/>
      <c r="D13" s="244"/>
      <c r="E13" s="244"/>
      <c r="F13" s="244"/>
      <c r="G13" s="1163" t="s">
        <v>479</v>
      </c>
      <c r="H13" s="1164"/>
      <c r="I13" s="1164"/>
      <c r="J13" s="1165"/>
      <c r="K13" s="267" t="s">
        <v>480</v>
      </c>
      <c r="L13" s="268" t="s">
        <v>480</v>
      </c>
      <c r="M13" s="269">
        <v>0</v>
      </c>
      <c r="N13" s="270" t="s">
        <v>480</v>
      </c>
    </row>
    <row r="14" spans="1:16" ht="13.5" customHeight="1" x14ac:dyDescent="0.15">
      <c r="A14" s="248"/>
      <c r="B14" s="244"/>
      <c r="C14" s="244"/>
      <c r="D14" s="244"/>
      <c r="E14" s="244"/>
      <c r="F14" s="244"/>
      <c r="G14" s="1163" t="s">
        <v>481</v>
      </c>
      <c r="H14" s="1164"/>
      <c r="I14" s="1164"/>
      <c r="J14" s="1165"/>
      <c r="K14" s="267">
        <v>124012</v>
      </c>
      <c r="L14" s="268">
        <v>2192</v>
      </c>
      <c r="M14" s="269">
        <v>2298</v>
      </c>
      <c r="N14" s="270">
        <v>-4.5999999999999996</v>
      </c>
    </row>
    <row r="15" spans="1:16" ht="13.5" customHeight="1" x14ac:dyDescent="0.15">
      <c r="A15" s="248"/>
      <c r="B15" s="244"/>
      <c r="C15" s="244"/>
      <c r="D15" s="244"/>
      <c r="E15" s="244"/>
      <c r="F15" s="244"/>
      <c r="G15" s="1163" t="s">
        <v>482</v>
      </c>
      <c r="H15" s="1164"/>
      <c r="I15" s="1164"/>
      <c r="J15" s="1165"/>
      <c r="K15" s="267">
        <v>231811</v>
      </c>
      <c r="L15" s="268">
        <v>4097</v>
      </c>
      <c r="M15" s="269">
        <v>1592</v>
      </c>
      <c r="N15" s="270">
        <v>157.30000000000001</v>
      </c>
    </row>
    <row r="16" spans="1:16" x14ac:dyDescent="0.15">
      <c r="A16" s="248"/>
      <c r="B16" s="244"/>
      <c r="C16" s="244"/>
      <c r="D16" s="244"/>
      <c r="E16" s="244"/>
      <c r="F16" s="244"/>
      <c r="G16" s="1166" t="s">
        <v>483</v>
      </c>
      <c r="H16" s="1167"/>
      <c r="I16" s="1167"/>
      <c r="J16" s="1168"/>
      <c r="K16" s="268">
        <v>-47305</v>
      </c>
      <c r="L16" s="268">
        <v>-836</v>
      </c>
      <c r="M16" s="269">
        <v>-6284</v>
      </c>
      <c r="N16" s="270">
        <v>-86.7</v>
      </c>
    </row>
    <row r="17" spans="1:16" x14ac:dyDescent="0.15">
      <c r="A17" s="248"/>
      <c r="B17" s="244"/>
      <c r="C17" s="244"/>
      <c r="D17" s="244"/>
      <c r="E17" s="244"/>
      <c r="F17" s="244"/>
      <c r="G17" s="1166" t="s">
        <v>166</v>
      </c>
      <c r="H17" s="1167"/>
      <c r="I17" s="1167"/>
      <c r="J17" s="1168"/>
      <c r="K17" s="268">
        <v>3544311</v>
      </c>
      <c r="L17" s="268">
        <v>62640</v>
      </c>
      <c r="M17" s="269">
        <v>72059</v>
      </c>
      <c r="N17" s="270">
        <v>-13.1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6.77</v>
      </c>
      <c r="L21" s="281">
        <v>7.1</v>
      </c>
      <c r="M21" s="282">
        <v>-0.33</v>
      </c>
      <c r="N21" s="249"/>
      <c r="O21" s="283"/>
      <c r="P21" s="279"/>
    </row>
    <row r="22" spans="1:16" s="284" customFormat="1" x14ac:dyDescent="0.15">
      <c r="A22" s="279"/>
      <c r="B22" s="249"/>
      <c r="C22" s="249"/>
      <c r="D22" s="249"/>
      <c r="E22" s="249"/>
      <c r="F22" s="249"/>
      <c r="G22" s="1160" t="s">
        <v>489</v>
      </c>
      <c r="H22" s="1161"/>
      <c r="I22" s="1161"/>
      <c r="J22" s="1162"/>
      <c r="K22" s="285">
        <v>100.2</v>
      </c>
      <c r="L22" s="286">
        <v>98.4</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1469869</v>
      </c>
      <c r="L32" s="294">
        <v>25978</v>
      </c>
      <c r="M32" s="295">
        <v>39864</v>
      </c>
      <c r="N32" s="296">
        <v>-34.799999999999997</v>
      </c>
    </row>
    <row r="33" spans="1:16" ht="13.5" customHeight="1" x14ac:dyDescent="0.15">
      <c r="A33" s="248"/>
      <c r="B33" s="244"/>
      <c r="C33" s="244"/>
      <c r="D33" s="244"/>
      <c r="E33" s="244"/>
      <c r="F33" s="244"/>
      <c r="G33" s="1151" t="s">
        <v>494</v>
      </c>
      <c r="H33" s="1152"/>
      <c r="I33" s="1152"/>
      <c r="J33" s="1153"/>
      <c r="K33" s="294" t="s">
        <v>480</v>
      </c>
      <c r="L33" s="294" t="s">
        <v>480</v>
      </c>
      <c r="M33" s="295">
        <v>3</v>
      </c>
      <c r="N33" s="296" t="s">
        <v>480</v>
      </c>
    </row>
    <row r="34" spans="1:16" ht="27" customHeight="1" x14ac:dyDescent="0.15">
      <c r="A34" s="248"/>
      <c r="B34" s="244"/>
      <c r="C34" s="244"/>
      <c r="D34" s="244"/>
      <c r="E34" s="244"/>
      <c r="F34" s="244"/>
      <c r="G34" s="1151" t="s">
        <v>495</v>
      </c>
      <c r="H34" s="1152"/>
      <c r="I34" s="1152"/>
      <c r="J34" s="1153"/>
      <c r="K34" s="294" t="s">
        <v>480</v>
      </c>
      <c r="L34" s="294" t="s">
        <v>480</v>
      </c>
      <c r="M34" s="295">
        <v>79</v>
      </c>
      <c r="N34" s="296" t="s">
        <v>480</v>
      </c>
    </row>
    <row r="35" spans="1:16" ht="27" customHeight="1" x14ac:dyDescent="0.15">
      <c r="A35" s="248"/>
      <c r="B35" s="244"/>
      <c r="C35" s="244"/>
      <c r="D35" s="244"/>
      <c r="E35" s="244"/>
      <c r="F35" s="244"/>
      <c r="G35" s="1151" t="s">
        <v>496</v>
      </c>
      <c r="H35" s="1152"/>
      <c r="I35" s="1152"/>
      <c r="J35" s="1153"/>
      <c r="K35" s="294">
        <v>298072</v>
      </c>
      <c r="L35" s="294">
        <v>5268</v>
      </c>
      <c r="M35" s="295">
        <v>14090</v>
      </c>
      <c r="N35" s="296">
        <v>-62.6</v>
      </c>
    </row>
    <row r="36" spans="1:16" ht="27" customHeight="1" x14ac:dyDescent="0.15">
      <c r="A36" s="248"/>
      <c r="B36" s="244"/>
      <c r="C36" s="244"/>
      <c r="D36" s="244"/>
      <c r="E36" s="244"/>
      <c r="F36" s="244"/>
      <c r="G36" s="1151" t="s">
        <v>497</v>
      </c>
      <c r="H36" s="1152"/>
      <c r="I36" s="1152"/>
      <c r="J36" s="1153"/>
      <c r="K36" s="294">
        <v>76327</v>
      </c>
      <c r="L36" s="294">
        <v>1349</v>
      </c>
      <c r="M36" s="295">
        <v>1791</v>
      </c>
      <c r="N36" s="296">
        <v>-24.7</v>
      </c>
    </row>
    <row r="37" spans="1:16" ht="13.5" customHeight="1" x14ac:dyDescent="0.15">
      <c r="A37" s="248"/>
      <c r="B37" s="244"/>
      <c r="C37" s="244"/>
      <c r="D37" s="244"/>
      <c r="E37" s="244"/>
      <c r="F37" s="244"/>
      <c r="G37" s="1151" t="s">
        <v>498</v>
      </c>
      <c r="H37" s="1152"/>
      <c r="I37" s="1152"/>
      <c r="J37" s="1153"/>
      <c r="K37" s="294">
        <v>9850</v>
      </c>
      <c r="L37" s="294">
        <v>174</v>
      </c>
      <c r="M37" s="295">
        <v>866</v>
      </c>
      <c r="N37" s="296">
        <v>-79.900000000000006</v>
      </c>
    </row>
    <row r="38" spans="1:16" ht="27" customHeight="1" x14ac:dyDescent="0.15">
      <c r="A38" s="248"/>
      <c r="B38" s="244"/>
      <c r="C38" s="244"/>
      <c r="D38" s="244"/>
      <c r="E38" s="244"/>
      <c r="F38" s="244"/>
      <c r="G38" s="1154" t="s">
        <v>499</v>
      </c>
      <c r="H38" s="1155"/>
      <c r="I38" s="1155"/>
      <c r="J38" s="1156"/>
      <c r="K38" s="297" t="s">
        <v>480</v>
      </c>
      <c r="L38" s="297" t="s">
        <v>480</v>
      </c>
      <c r="M38" s="298">
        <v>3</v>
      </c>
      <c r="N38" s="299" t="s">
        <v>480</v>
      </c>
      <c r="O38" s="293"/>
    </row>
    <row r="39" spans="1:16" x14ac:dyDescent="0.15">
      <c r="A39" s="248"/>
      <c r="B39" s="244"/>
      <c r="C39" s="244"/>
      <c r="D39" s="244"/>
      <c r="E39" s="244"/>
      <c r="F39" s="244"/>
      <c r="G39" s="1154" t="s">
        <v>500</v>
      </c>
      <c r="H39" s="1155"/>
      <c r="I39" s="1155"/>
      <c r="J39" s="1156"/>
      <c r="K39" s="300">
        <v>-516820</v>
      </c>
      <c r="L39" s="300">
        <v>-9134</v>
      </c>
      <c r="M39" s="301">
        <v>-5541</v>
      </c>
      <c r="N39" s="302">
        <v>64.8</v>
      </c>
      <c r="O39" s="293"/>
    </row>
    <row r="40" spans="1:16" ht="27" customHeight="1" x14ac:dyDescent="0.15">
      <c r="A40" s="248"/>
      <c r="B40" s="244"/>
      <c r="C40" s="244"/>
      <c r="D40" s="244"/>
      <c r="E40" s="244"/>
      <c r="F40" s="244"/>
      <c r="G40" s="1151" t="s">
        <v>501</v>
      </c>
      <c r="H40" s="1152"/>
      <c r="I40" s="1152"/>
      <c r="J40" s="1153"/>
      <c r="K40" s="300">
        <v>-1278446</v>
      </c>
      <c r="L40" s="300">
        <v>-22595</v>
      </c>
      <c r="M40" s="301">
        <v>-36202</v>
      </c>
      <c r="N40" s="302">
        <v>-37.6</v>
      </c>
      <c r="O40" s="293"/>
    </row>
    <row r="41" spans="1:16" x14ac:dyDescent="0.15">
      <c r="A41" s="248"/>
      <c r="B41" s="244"/>
      <c r="C41" s="244"/>
      <c r="D41" s="244"/>
      <c r="E41" s="244"/>
      <c r="F41" s="244"/>
      <c r="G41" s="1157" t="s">
        <v>277</v>
      </c>
      <c r="H41" s="1158"/>
      <c r="I41" s="1158"/>
      <c r="J41" s="1159"/>
      <c r="K41" s="294">
        <v>58852</v>
      </c>
      <c r="L41" s="300">
        <v>1040</v>
      </c>
      <c r="M41" s="301">
        <v>14952</v>
      </c>
      <c r="N41" s="302">
        <v>-93</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3809906</v>
      </c>
      <c r="J51" s="320">
        <v>68067</v>
      </c>
      <c r="K51" s="321">
        <v>47.6</v>
      </c>
      <c r="L51" s="322">
        <v>48103</v>
      </c>
      <c r="M51" s="323">
        <v>8.9</v>
      </c>
      <c r="N51" s="324">
        <v>38.700000000000003</v>
      </c>
    </row>
    <row r="52" spans="1:14" x14ac:dyDescent="0.15">
      <c r="A52" s="248"/>
      <c r="B52" s="244"/>
      <c r="C52" s="244"/>
      <c r="D52" s="244"/>
      <c r="E52" s="244"/>
      <c r="F52" s="244"/>
      <c r="G52" s="325"/>
      <c r="H52" s="326" t="s">
        <v>512</v>
      </c>
      <c r="I52" s="327">
        <v>1332244</v>
      </c>
      <c r="J52" s="328">
        <v>23802</v>
      </c>
      <c r="K52" s="329">
        <v>-16.3</v>
      </c>
      <c r="L52" s="330">
        <v>22640</v>
      </c>
      <c r="M52" s="331">
        <v>-9.1999999999999993</v>
      </c>
      <c r="N52" s="332">
        <v>-7.1</v>
      </c>
    </row>
    <row r="53" spans="1:14" x14ac:dyDescent="0.15">
      <c r="A53" s="248"/>
      <c r="B53" s="244"/>
      <c r="C53" s="244"/>
      <c r="D53" s="244"/>
      <c r="E53" s="244"/>
      <c r="F53" s="244"/>
      <c r="G53" s="310" t="s">
        <v>513</v>
      </c>
      <c r="H53" s="311"/>
      <c r="I53" s="319">
        <v>2427663</v>
      </c>
      <c r="J53" s="320">
        <v>43188</v>
      </c>
      <c r="K53" s="321">
        <v>-36.6</v>
      </c>
      <c r="L53" s="322">
        <v>45761</v>
      </c>
      <c r="M53" s="323">
        <v>-4.9000000000000004</v>
      </c>
      <c r="N53" s="324">
        <v>-31.7</v>
      </c>
    </row>
    <row r="54" spans="1:14" x14ac:dyDescent="0.15">
      <c r="A54" s="248"/>
      <c r="B54" s="244"/>
      <c r="C54" s="244"/>
      <c r="D54" s="244"/>
      <c r="E54" s="244"/>
      <c r="F54" s="244"/>
      <c r="G54" s="325"/>
      <c r="H54" s="326" t="s">
        <v>512</v>
      </c>
      <c r="I54" s="327">
        <v>1733461</v>
      </c>
      <c r="J54" s="328">
        <v>30838</v>
      </c>
      <c r="K54" s="329">
        <v>29.6</v>
      </c>
      <c r="L54" s="330">
        <v>24777</v>
      </c>
      <c r="M54" s="331">
        <v>9.4</v>
      </c>
      <c r="N54" s="332">
        <v>20.2</v>
      </c>
    </row>
    <row r="55" spans="1:14" x14ac:dyDescent="0.15">
      <c r="A55" s="248"/>
      <c r="B55" s="244"/>
      <c r="C55" s="244"/>
      <c r="D55" s="244"/>
      <c r="E55" s="244"/>
      <c r="F55" s="244"/>
      <c r="G55" s="310" t="s">
        <v>514</v>
      </c>
      <c r="H55" s="311"/>
      <c r="I55" s="319">
        <v>2809830</v>
      </c>
      <c r="J55" s="320">
        <v>49824</v>
      </c>
      <c r="K55" s="321">
        <v>15.4</v>
      </c>
      <c r="L55" s="322">
        <v>56255</v>
      </c>
      <c r="M55" s="323">
        <v>22.9</v>
      </c>
      <c r="N55" s="324">
        <v>-7.5</v>
      </c>
    </row>
    <row r="56" spans="1:14" x14ac:dyDescent="0.15">
      <c r="A56" s="248"/>
      <c r="B56" s="244"/>
      <c r="C56" s="244"/>
      <c r="D56" s="244"/>
      <c r="E56" s="244"/>
      <c r="F56" s="244"/>
      <c r="G56" s="325"/>
      <c r="H56" s="326" t="s">
        <v>512</v>
      </c>
      <c r="I56" s="327">
        <v>2018830</v>
      </c>
      <c r="J56" s="328">
        <v>35798</v>
      </c>
      <c r="K56" s="329">
        <v>16.100000000000001</v>
      </c>
      <c r="L56" s="330">
        <v>26957</v>
      </c>
      <c r="M56" s="331">
        <v>8.8000000000000007</v>
      </c>
      <c r="N56" s="332">
        <v>7.3</v>
      </c>
    </row>
    <row r="57" spans="1:14" x14ac:dyDescent="0.15">
      <c r="A57" s="248"/>
      <c r="B57" s="244"/>
      <c r="C57" s="244"/>
      <c r="D57" s="244"/>
      <c r="E57" s="244"/>
      <c r="F57" s="244"/>
      <c r="G57" s="310" t="s">
        <v>515</v>
      </c>
      <c r="H57" s="311"/>
      <c r="I57" s="319">
        <v>4462730</v>
      </c>
      <c r="J57" s="320">
        <v>79295</v>
      </c>
      <c r="K57" s="321">
        <v>59.2</v>
      </c>
      <c r="L57" s="322">
        <v>57944</v>
      </c>
      <c r="M57" s="323">
        <v>3</v>
      </c>
      <c r="N57" s="324">
        <v>56.2</v>
      </c>
    </row>
    <row r="58" spans="1:14" x14ac:dyDescent="0.15">
      <c r="A58" s="248"/>
      <c r="B58" s="244"/>
      <c r="C58" s="244"/>
      <c r="D58" s="244"/>
      <c r="E58" s="244"/>
      <c r="F58" s="244"/>
      <c r="G58" s="325"/>
      <c r="H58" s="326" t="s">
        <v>512</v>
      </c>
      <c r="I58" s="327">
        <v>3223166</v>
      </c>
      <c r="J58" s="328">
        <v>57270</v>
      </c>
      <c r="K58" s="329">
        <v>60</v>
      </c>
      <c r="L58" s="330">
        <v>29326</v>
      </c>
      <c r="M58" s="331">
        <v>8.8000000000000007</v>
      </c>
      <c r="N58" s="332">
        <v>51.2</v>
      </c>
    </row>
    <row r="59" spans="1:14" x14ac:dyDescent="0.15">
      <c r="A59" s="248"/>
      <c r="B59" s="244"/>
      <c r="C59" s="244"/>
      <c r="D59" s="244"/>
      <c r="E59" s="244"/>
      <c r="F59" s="244"/>
      <c r="G59" s="310" t="s">
        <v>516</v>
      </c>
      <c r="H59" s="311"/>
      <c r="I59" s="319">
        <v>5269224</v>
      </c>
      <c r="J59" s="320">
        <v>93125</v>
      </c>
      <c r="K59" s="321">
        <v>17.399999999999999</v>
      </c>
      <c r="L59" s="322">
        <v>54227</v>
      </c>
      <c r="M59" s="323">
        <v>-6.4</v>
      </c>
      <c r="N59" s="324">
        <v>23.8</v>
      </c>
    </row>
    <row r="60" spans="1:14" x14ac:dyDescent="0.15">
      <c r="A60" s="248"/>
      <c r="B60" s="244"/>
      <c r="C60" s="244"/>
      <c r="D60" s="244"/>
      <c r="E60" s="244"/>
      <c r="F60" s="244"/>
      <c r="G60" s="325"/>
      <c r="H60" s="326" t="s">
        <v>512</v>
      </c>
      <c r="I60" s="333">
        <v>4198348</v>
      </c>
      <c r="J60" s="328">
        <v>74199</v>
      </c>
      <c r="K60" s="329">
        <v>29.6</v>
      </c>
      <c r="L60" s="330">
        <v>29694</v>
      </c>
      <c r="M60" s="331">
        <v>1.3</v>
      </c>
      <c r="N60" s="332">
        <v>28.3</v>
      </c>
    </row>
    <row r="61" spans="1:14" x14ac:dyDescent="0.15">
      <c r="A61" s="248"/>
      <c r="B61" s="244"/>
      <c r="C61" s="244"/>
      <c r="D61" s="244"/>
      <c r="E61" s="244"/>
      <c r="F61" s="244"/>
      <c r="G61" s="310" t="s">
        <v>517</v>
      </c>
      <c r="H61" s="334"/>
      <c r="I61" s="335">
        <v>3755871</v>
      </c>
      <c r="J61" s="336">
        <v>66700</v>
      </c>
      <c r="K61" s="337">
        <v>20.6</v>
      </c>
      <c r="L61" s="338">
        <v>52458</v>
      </c>
      <c r="M61" s="339">
        <v>4.7</v>
      </c>
      <c r="N61" s="324">
        <v>15.9</v>
      </c>
    </row>
    <row r="62" spans="1:14" x14ac:dyDescent="0.15">
      <c r="A62" s="248"/>
      <c r="B62" s="244"/>
      <c r="C62" s="244"/>
      <c r="D62" s="244"/>
      <c r="E62" s="244"/>
      <c r="F62" s="244"/>
      <c r="G62" s="325"/>
      <c r="H62" s="326" t="s">
        <v>512</v>
      </c>
      <c r="I62" s="327">
        <v>2501210</v>
      </c>
      <c r="J62" s="328">
        <v>44381</v>
      </c>
      <c r="K62" s="329">
        <v>23.8</v>
      </c>
      <c r="L62" s="330">
        <v>26679</v>
      </c>
      <c r="M62" s="331">
        <v>3.8</v>
      </c>
      <c r="N62" s="332">
        <v>20</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22.7</v>
      </c>
      <c r="G47" s="12">
        <v>24.4</v>
      </c>
      <c r="H47" s="12">
        <v>24.34</v>
      </c>
      <c r="I47" s="12">
        <v>19.09</v>
      </c>
      <c r="J47" s="13">
        <v>19.29</v>
      </c>
    </row>
    <row r="48" spans="2:10" ht="57.75" customHeight="1" x14ac:dyDescent="0.15">
      <c r="B48" s="14"/>
      <c r="C48" s="1171" t="s">
        <v>4</v>
      </c>
      <c r="D48" s="1171"/>
      <c r="E48" s="1172"/>
      <c r="F48" s="15">
        <v>5.36</v>
      </c>
      <c r="G48" s="16">
        <v>7.22</v>
      </c>
      <c r="H48" s="16">
        <v>5.37</v>
      </c>
      <c r="I48" s="16">
        <v>4.88</v>
      </c>
      <c r="J48" s="17">
        <v>5.15</v>
      </c>
    </row>
    <row r="49" spans="2:10" ht="57.75" customHeight="1" thickBot="1" x14ac:dyDescent="0.2">
      <c r="B49" s="18"/>
      <c r="C49" s="1173" t="s">
        <v>5</v>
      </c>
      <c r="D49" s="1173"/>
      <c r="E49" s="1174"/>
      <c r="F49" s="19">
        <v>1.28</v>
      </c>
      <c r="G49" s="20">
        <v>3.75</v>
      </c>
      <c r="H49" s="20" t="s">
        <v>524</v>
      </c>
      <c r="I49" s="20" t="s">
        <v>525</v>
      </c>
      <c r="J49" s="21">
        <v>0.74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2017-03-30T06:51:51Z</cp:lastPrinted>
  <dcterms:created xsi:type="dcterms:W3CDTF">2017-02-15T21:46:36Z</dcterms:created>
  <dcterms:modified xsi:type="dcterms:W3CDTF">2017-05-15T00:54:07Z</dcterms:modified>
</cp:coreProperties>
</file>