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 activeTab="1"/>
  </bookViews>
  <sheets>
    <sheet name="産後ケア" sheetId="21" r:id="rId1"/>
    <sheet name="産後ケアアウトリーチ" sheetId="23" r:id="rId2"/>
    <sheet name="産後ケア（見本）" sheetId="22" r:id="rId3"/>
    <sheet name="産後ケアアウトリーチ（見本）" sheetId="24" r:id="rId4"/>
  </sheets>
  <externalReferences>
    <externalReference r:id="rId5"/>
  </externalReferences>
  <definedNames>
    <definedName name="_xlnm.Print_Area" localSheetId="0">産後ケア!$A$1:$K$31</definedName>
    <definedName name="_xlnm.Print_Area" localSheetId="2">'産後ケア（見本）'!$A$1:$K$31</definedName>
    <definedName name="_xlnm.Print_Area" localSheetId="1">産後ケアアウトリーチ!$A$1:$K$29</definedName>
    <definedName name="_xlnm.Print_Area" localSheetId="3">'産後ケアアウトリーチ（見本）'!$A$1:$K$29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24" l="1"/>
  <c r="A93" i="24" s="1"/>
  <c r="D6" i="24" s="1"/>
  <c r="F21" i="23"/>
  <c r="A93" i="23" s="1"/>
  <c r="D6" i="23" s="1"/>
  <c r="I6" i="23" l="1"/>
  <c r="G6" i="23"/>
  <c r="E6" i="23"/>
  <c r="C6" i="23"/>
  <c r="I6" i="24"/>
  <c r="G6" i="24"/>
  <c r="E6" i="24"/>
  <c r="C6" i="24"/>
  <c r="H6" i="23"/>
  <c r="F6" i="23"/>
  <c r="J6" i="24"/>
  <c r="H6" i="24"/>
  <c r="F6" i="24"/>
  <c r="F22" i="22" l="1"/>
  <c r="A94" i="22" s="1"/>
  <c r="I6" i="22" l="1"/>
  <c r="G6" i="22"/>
  <c r="E6" i="22"/>
  <c r="C6" i="22"/>
  <c r="H6" i="22"/>
  <c r="F6" i="22"/>
  <c r="D6" i="22"/>
  <c r="F22" i="21"/>
  <c r="A94" i="21" s="1"/>
  <c r="I6" i="21" l="1"/>
  <c r="H6" i="21"/>
  <c r="F6" i="21"/>
  <c r="D6" i="21"/>
  <c r="G6" i="21"/>
  <c r="E6" i="21"/>
  <c r="C6" i="21"/>
</calcChain>
</file>

<file path=xl/sharedStrings.xml><?xml version="1.0" encoding="utf-8"?>
<sst xmlns="http://schemas.openxmlformats.org/spreadsheetml/2006/main" count="90" uniqueCount="30">
  <si>
    <t>下　松　市　長　様</t>
  </si>
  <si>
    <t>（請　求　内　訳）</t>
  </si>
  <si>
    <t>件数</t>
  </si>
  <si>
    <t>担当者名　　　　　　　　　　　　　　　　　　　　　　　　連絡先　　　　　　　　　　　　　　　　　　　　　　　</t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</si>
  <si>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</si>
  <si>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</si>
  <si>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</si>
  <si>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</si>
  <si>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</si>
  <si>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種　目</t>
    <rPh sb="0" eb="1">
      <t>タネ</t>
    </rPh>
    <rPh sb="2" eb="3">
      <t>メ</t>
    </rPh>
    <phoneticPr fontId="1"/>
  </si>
  <si>
    <t>0833-○○-○○○○</t>
    <phoneticPr fontId="1"/>
  </si>
  <si>
    <t>単価</t>
    <rPh sb="0" eb="2">
      <t>タンカ</t>
    </rPh>
    <phoneticPr fontId="1"/>
  </si>
  <si>
    <t>（非課税）</t>
    <rPh sb="1" eb="4">
      <t>ヒカゼイ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</si>
  <si>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</si>
  <si>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委託料</t>
    <rPh sb="0" eb="2">
      <t>イタク</t>
    </rPh>
    <rPh sb="2" eb="3">
      <t>リョウ</t>
    </rPh>
    <phoneticPr fontId="1"/>
  </si>
  <si>
    <t>金額</t>
    <rPh sb="0" eb="2">
      <t>キンガク</t>
    </rPh>
    <phoneticPr fontId="1"/>
  </si>
  <si>
    <t>ショートステイ
（1泊2日は2件）</t>
    <rPh sb="10" eb="11">
      <t>パク</t>
    </rPh>
    <rPh sb="12" eb="13">
      <t>ニチ</t>
    </rPh>
    <rPh sb="15" eb="16">
      <t>ケン</t>
    </rPh>
    <phoneticPr fontId="1"/>
  </si>
  <si>
    <t>請求金額</t>
    <rPh sb="0" eb="2">
      <t>セイキュウ</t>
    </rPh>
    <rPh sb="2" eb="4">
      <t>キンガク</t>
    </rPh>
    <phoneticPr fontId="1"/>
  </si>
  <si>
    <t>デイケア</t>
    <phoneticPr fontId="1"/>
  </si>
  <si>
    <t>産後ケア事業請求書</t>
    <rPh sb="0" eb="2">
      <t>サンゴ</t>
    </rPh>
    <rPh sb="4" eb="6">
      <t>ジギョウ</t>
    </rPh>
    <rPh sb="6" eb="9">
      <t>セイキュウショ</t>
    </rPh>
    <phoneticPr fontId="1"/>
  </si>
  <si>
    <t>令和　　年　　月分を上記のとおり請求します。</t>
    <rPh sb="0" eb="2">
      <t>レイワ</t>
    </rPh>
    <rPh sb="4" eb="5">
      <t>ネン</t>
    </rPh>
    <rPh sb="7" eb="8">
      <t>ガツ</t>
    </rPh>
    <rPh sb="8" eb="9">
      <t>ブン</t>
    </rPh>
    <rPh sb="10" eb="12">
      <t>ジョウキ</t>
    </rPh>
    <rPh sb="16" eb="18">
      <t>セイキュウ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</si>
  <si>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</si>
  <si>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○○法人○○医院</t>
  </si>
  <si>
    <t>院長　下松  太郎</t>
  </si>
  <si>
    <t>産後ケア事業（アウトリーチ）請求書</t>
    <rPh sb="0" eb="2">
      <t>サンゴ</t>
    </rPh>
    <rPh sb="4" eb="6">
      <t>ジギョウ</t>
    </rPh>
    <rPh sb="14" eb="17">
      <t>セイキュウショ</t>
    </rPh>
    <phoneticPr fontId="1"/>
  </si>
  <si>
    <t>0833-○○-○○○○</t>
    <phoneticPr fontId="1"/>
  </si>
  <si>
    <t>院長　下松 太郎</t>
    <rPh sb="0" eb="2">
      <t>インチョウ</t>
    </rPh>
    <rPh sb="3" eb="5">
      <t>クダマツ</t>
    </rPh>
    <rPh sb="6" eb="8">
      <t>タロウ</t>
    </rPh>
    <phoneticPr fontId="1"/>
  </si>
  <si>
    <t>令和8年度</t>
  </si>
  <si>
    <t>T1234567890123</t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</si>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</sst>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&quot;円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rgb="FFFF0000"/>
      <name val="UD デジタル 教科書体 NP-B"/>
      <family val="1"/>
      <charset val="128"/>
    </font>
    <font>
      <sz val="16"/>
      <color rgb="FFFF0000"/>
      <name val="UD デジタル 教科書体 N-B"/>
      <family val="1"/>
      <charset val="128"/>
    </font>
    <font>
      <sz val="48"/>
      <color rgb="FFFF0000"/>
      <name val="UD デジタル 教科書体 N-B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18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3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4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5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176" fontId="2" fillId="0" borderId="0" xfId="0" applyNumberFormat="1" applyFont="1" applyBorder="1" applyAlignment="1">
      <alignment horizontal="right" vertical="center"/>
    </xf>
    <xf numFmtId="0" fontId="0" fillId="0" borderId="3" xfId="0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 wrapText="1"/>
    </xf>
    <xf numFmtId="176" fontId="2" fillId="0" borderId="16" xfId="1" applyNumberFormat="1" applyFont="1" applyBorder="1" applyAlignment="1">
      <alignment horizontal="center" vertical="center" wrapText="1"/>
    </xf>
    <xf numFmtId="176" fontId="2" fillId="0" borderId="15" xfId="1" applyNumberFormat="1" applyFont="1" applyBorder="1" applyAlignment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NumberFormat="1" applyFont="1" applyFill="1" applyBorder="1" applyAlignment="1" applyProtection="1">
      <alignment horizontal="center" vertical="center"/>
      <protection locked="0"/>
    </xf>
    <xf numFmtId="176" fontId="16" fillId="0" borderId="11" xfId="0" applyNumberFormat="1" applyFont="1" applyBorder="1" applyAlignment="1">
      <alignment horizontal="center" vertical="center" wrapText="1"/>
    </xf>
    <xf numFmtId="176" fontId="16" fillId="0" borderId="12" xfId="0" applyNumberFormat="1" applyFont="1" applyBorder="1" applyAlignment="1">
      <alignment horizontal="center" vertical="center" wrapText="1"/>
    </xf>
    <xf numFmtId="176" fontId="16" fillId="0" borderId="13" xfId="0" applyNumberFormat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/>
    </xf>
    <xf numFmtId="0" fontId="16" fillId="0" borderId="14" xfId="0" applyNumberFormat="1" applyFont="1" applyBorder="1" applyAlignment="1">
      <alignment horizontal="center" vertical="center"/>
    </xf>
    <xf numFmtId="0" fontId="16" fillId="0" borderId="15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/>
      <protection locked="0"/>
    </xf>
    <xf numFmtId="0" fontId="16" fillId="0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200025</xdr:rowOff>
        </xdr:from>
        <xdr:to>
          <xdr:col>10</xdr:col>
          <xdr:colOff>0</xdr:colOff>
          <xdr:row>28</xdr:row>
          <xdr:rowOff>114300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5145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95950" y="867727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78421" y="1147295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00337" y="1154019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9463" y="1143690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123825</xdr:colOff>
          <xdr:row>23</xdr:row>
          <xdr:rowOff>200025</xdr:rowOff>
        </xdr:from>
        <xdr:ext cx="1190625" cy="866775"/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8197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10225" y="5676900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200025</xdr:rowOff>
        </xdr:from>
        <xdr:to>
          <xdr:col>10</xdr:col>
          <xdr:colOff>0</xdr:colOff>
          <xdr:row>28</xdr:row>
          <xdr:rowOff>114300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6150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95950" y="867727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342900</xdr:colOff>
      <xdr:row>7</xdr:row>
      <xdr:rowOff>171450</xdr:rowOff>
    </xdr:from>
    <xdr:to>
      <xdr:col>1</xdr:col>
      <xdr:colOff>726774</xdr:colOff>
      <xdr:row>11</xdr:row>
      <xdr:rowOff>17612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342900" y="2586990"/>
          <a:ext cx="1222074" cy="806282"/>
          <a:chOff x="314506" y="2677782"/>
          <a:chExt cx="1222074" cy="817713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314506" y="267778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763796" y="2677783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332476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763797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1258019" y="3180990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478421" y="1147295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800337" y="1154019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259463" y="1143690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123825</xdr:colOff>
          <xdr:row>23</xdr:row>
          <xdr:rowOff>200025</xdr:rowOff>
        </xdr:from>
        <xdr:ext cx="1190625" cy="866775"/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9221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10225" y="5676900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0</xdr:col>
      <xdr:colOff>342900</xdr:colOff>
      <xdr:row>7</xdr:row>
      <xdr:rowOff>180975</xdr:rowOff>
    </xdr:from>
    <xdr:to>
      <xdr:col>1</xdr:col>
      <xdr:colOff>726774</xdr:colOff>
      <xdr:row>11</xdr:row>
      <xdr:rowOff>27137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342900" y="2596515"/>
          <a:ext cx="1222074" cy="806282"/>
          <a:chOff x="314506" y="2677782"/>
          <a:chExt cx="1222074" cy="817713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314506" y="267778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763796" y="2677783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332476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763797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1258019" y="3180990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9259\Desktop\&#26032;&#12375;&#12356;&#12501;&#12457;&#12523;&#12480;&#12540;\R8tegakisangokea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  <sheetName val="sheet"/>
      <sheetName val="新生児聴覚課税（見本）"/>
      <sheetName val="乳児（見本）"/>
      <sheetName val="1歳６か月児 (見本)"/>
      <sheetName val="医療相談 (見本)"/>
      <sheetName val="下松市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>
            <v>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view="pageBreakPreview" topLeftCell="A31" zoomScaleNormal="100" zoomScaleSheetLayoutView="100" workbookViewId="0">
      <selection activeCell="A3" sqref="A3:K3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53"/>
      <c r="K1" s="53"/>
    </row>
    <row r="2" spans="1:16" x14ac:dyDescent="0.45">
      <c r="I2" s="15"/>
      <c r="J2" s="54" t="s">
        <v>29</v>
      </c>
      <c r="K2" s="55"/>
    </row>
    <row r="3" spans="1:16" ht="53.25" customHeight="1" x14ac:dyDescent="0.45">
      <c r="A3" s="56" t="s">
        <v>19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6" ht="28.8" x14ac:dyDescent="0.45">
      <c r="A4" s="5" t="s">
        <v>0</v>
      </c>
      <c r="B4" s="6"/>
      <c r="C4" s="6"/>
      <c r="D4" s="6"/>
    </row>
    <row r="5" spans="1:16" ht="18.600000000000001" thickBot="1" x14ac:dyDescent="0.5"/>
    <row r="6" spans="1:16" ht="27" customHeight="1" x14ac:dyDescent="0.45">
      <c r="A6" s="57" t="s">
        <v>8</v>
      </c>
      <c r="B6" s="58"/>
      <c r="C6" s="61" t="str">
        <f>IF(ISERROR(MID(A94,LEN(A94)-7,1)),"",(MID(A94,LEN(A94)-7,1)))</f>
        <v/>
      </c>
      <c r="D6" s="61" t="str">
        <f>IF(ISERROR(MID(A94,LEN(A94)-6,1)),"",(MID(A94,LEN(A94)-6,1)))</f>
        <v/>
      </c>
      <c r="E6" s="61" t="str">
        <f>IF(ISERROR(MID(A94,LEN(A94)-5,1)),"",(MID(A94,LEN(A94)-5,1)))</f>
        <v/>
      </c>
      <c r="F6" s="61" t="str">
        <f>IF(ISERROR(MID(A94,LEN(A94)-4,1)),"",(MID(A94,LEN(A94)-4,1)))</f>
        <v/>
      </c>
      <c r="G6" s="61" t="str">
        <f>IF(ISERROR(MID(A94,LEN(A94)-3,1)),"",(MID(A94,LEN(A94)-3,1)))</f>
        <v/>
      </c>
      <c r="H6" s="61" t="str">
        <f>IF(ISERROR(MID(A94,LEN(A94)-2,1)),"",(MID(A94,LEN(A94)-2,1)))</f>
        <v/>
      </c>
      <c r="I6" s="61" t="str">
        <f>IF(ISERROR(MID(A94,LEN(A94)-1,1)),"",(MID(A94,LEN(A94)-1,1)))</f>
        <v/>
      </c>
      <c r="J6" s="63"/>
    </row>
    <row r="7" spans="1:16" ht="27" customHeight="1" thickBot="1" x14ac:dyDescent="0.5">
      <c r="A7" s="59"/>
      <c r="B7" s="60"/>
      <c r="C7" s="62"/>
      <c r="D7" s="62"/>
      <c r="E7" s="62"/>
      <c r="F7" s="62"/>
      <c r="G7" s="62"/>
      <c r="H7" s="62"/>
      <c r="I7" s="62"/>
      <c r="J7" s="64"/>
      <c r="L7" s="51"/>
      <c r="M7" s="51"/>
      <c r="N7" s="13"/>
      <c r="O7" s="13"/>
      <c r="P7" s="13"/>
    </row>
    <row r="8" spans="1:16" x14ac:dyDescent="0.45">
      <c r="I8" t="s">
        <v>12</v>
      </c>
      <c r="L8" s="52"/>
      <c r="M8" s="52"/>
      <c r="N8" s="14"/>
      <c r="O8" s="14"/>
      <c r="P8" s="13"/>
    </row>
    <row r="9" spans="1:16" ht="19.8" x14ac:dyDescent="0.45">
      <c r="A9" s="8" t="s">
        <v>20</v>
      </c>
      <c r="B9" s="9"/>
      <c r="C9" s="9"/>
      <c r="D9" s="9"/>
      <c r="E9" s="9"/>
      <c r="F9" s="9"/>
      <c r="L9" s="52"/>
      <c r="M9" s="52"/>
    </row>
    <row r="10" spans="1:16" x14ac:dyDescent="0.45">
      <c r="L10" s="52"/>
      <c r="M10" s="52"/>
    </row>
    <row r="11" spans="1:16" ht="19.8" x14ac:dyDescent="0.45">
      <c r="A11" s="17" t="s">
        <v>21</v>
      </c>
      <c r="B11" s="18"/>
      <c r="C11" s="10"/>
      <c r="D11" s="10"/>
    </row>
    <row r="12" spans="1:16" ht="23.25" customHeight="1" x14ac:dyDescent="0.45">
      <c r="A12" s="1"/>
      <c r="F12" s="43" t="s">
        <v>4</v>
      </c>
      <c r="G12" s="43"/>
      <c r="H12" s="44"/>
      <c r="I12" s="44"/>
      <c r="J12" s="44"/>
      <c r="K12" s="44"/>
    </row>
    <row r="13" spans="1:16" ht="23.25" customHeight="1" x14ac:dyDescent="0.45">
      <c r="A13" s="1"/>
      <c r="F13" s="43" t="s">
        <v>13</v>
      </c>
      <c r="G13" s="43"/>
      <c r="H13" s="44"/>
      <c r="I13" s="44"/>
      <c r="J13" s="44"/>
      <c r="K13" s="44"/>
    </row>
    <row r="14" spans="1:16" ht="23.25" customHeight="1" x14ac:dyDescent="0.45">
      <c r="A14" s="1"/>
      <c r="F14" s="43" t="s">
        <v>6</v>
      </c>
      <c r="G14" s="43"/>
      <c r="H14" s="44"/>
      <c r="I14" s="44"/>
      <c r="J14" s="44"/>
      <c r="K14" s="44"/>
    </row>
    <row r="15" spans="1:16" ht="23.25" customHeight="1" x14ac:dyDescent="0.45">
      <c r="A15" s="1"/>
      <c r="F15" s="43" t="s">
        <v>7</v>
      </c>
      <c r="G15" s="43"/>
      <c r="H15" s="44"/>
      <c r="I15" s="44"/>
      <c r="J15" s="44"/>
      <c r="K15" s="44"/>
    </row>
    <row r="17" spans="1:20" ht="25.5" customHeight="1" x14ac:dyDescent="0.45">
      <c r="A17" s="41" t="s">
        <v>1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20" ht="25.5" customHeight="1" x14ac:dyDescent="0.45">
      <c r="B18" s="45" t="s">
        <v>14</v>
      </c>
      <c r="C18" s="46"/>
      <c r="D18" s="46"/>
      <c r="E18" s="46"/>
      <c r="F18" s="46"/>
      <c r="G18" s="46"/>
      <c r="H18" s="46"/>
      <c r="I18" s="47"/>
    </row>
    <row r="19" spans="1:20" ht="48.75" customHeight="1" x14ac:dyDescent="0.45">
      <c r="B19" s="23" t="s">
        <v>9</v>
      </c>
      <c r="C19" s="24"/>
      <c r="D19" s="23" t="s">
        <v>11</v>
      </c>
      <c r="E19" s="24"/>
      <c r="F19" s="23" t="s">
        <v>2</v>
      </c>
      <c r="G19" s="24"/>
      <c r="H19" s="23" t="s">
        <v>15</v>
      </c>
      <c r="I19" s="24"/>
    </row>
    <row r="20" spans="1:20" ht="44.25" customHeight="1" x14ac:dyDescent="0.45">
      <c r="B20" s="25" t="s">
        <v>16</v>
      </c>
      <c r="C20" s="26"/>
      <c r="D20" s="27">
        <v>15000</v>
      </c>
      <c r="E20" s="28"/>
      <c r="F20" s="29"/>
      <c r="G20" s="30"/>
      <c r="H20" s="29"/>
      <c r="I20" s="30"/>
    </row>
    <row r="21" spans="1:20" ht="44.25" customHeight="1" thickBot="1" x14ac:dyDescent="0.5">
      <c r="B21" s="37" t="s">
        <v>18</v>
      </c>
      <c r="C21" s="38"/>
      <c r="D21" s="39">
        <v>8000</v>
      </c>
      <c r="E21" s="40"/>
      <c r="F21" s="49"/>
      <c r="G21" s="50"/>
      <c r="H21" s="49"/>
      <c r="I21" s="50"/>
      <c r="O21" s="48"/>
      <c r="P21" s="48"/>
      <c r="Q21" s="48"/>
      <c r="R21" s="21"/>
      <c r="S21" s="21"/>
      <c r="T21" s="21"/>
    </row>
    <row r="22" spans="1:20" ht="45.75" customHeight="1" thickTop="1" thickBot="1" x14ac:dyDescent="0.5">
      <c r="B22" s="31" t="s">
        <v>17</v>
      </c>
      <c r="C22" s="32"/>
      <c r="D22" s="32"/>
      <c r="E22" s="33"/>
      <c r="F22" s="34" t="str">
        <f>IF(SUM(H20:H21)=0,"",SUM(H20:H21))</f>
        <v/>
      </c>
      <c r="G22" s="35"/>
      <c r="H22" s="35"/>
      <c r="I22" s="36"/>
    </row>
    <row r="23" spans="1:20" ht="32.25" customHeight="1" thickTop="1" x14ac:dyDescent="0.45">
      <c r="A23" s="10"/>
      <c r="B23" s="10"/>
      <c r="C23" s="11"/>
      <c r="D23" s="11"/>
      <c r="E23" s="3"/>
      <c r="F23" s="3"/>
      <c r="G23" s="3"/>
      <c r="H23" s="3"/>
    </row>
    <row r="24" spans="1:20" x14ac:dyDescent="0.45">
      <c r="A24" s="12" t="s">
        <v>3</v>
      </c>
      <c r="B24" s="22"/>
      <c r="C24" s="22"/>
      <c r="D24" s="22"/>
      <c r="E24" s="3"/>
      <c r="F24" s="12" t="s">
        <v>5</v>
      </c>
      <c r="G24" s="22"/>
      <c r="H24" s="22"/>
      <c r="I24" s="22"/>
      <c r="J24" s="4"/>
      <c r="K24" s="4"/>
    </row>
    <row r="25" spans="1:20" x14ac:dyDescent="0.45">
      <c r="A25" s="2"/>
    </row>
    <row r="94" spans="1:1" ht="14.25" customHeight="1" x14ac:dyDescent="0.45">
      <c r="A94" s="7" t="str">
        <f>"\"&amp;F22</f>
        <v>\</v>
      </c>
    </row>
  </sheetData>
  <sheetProtection algorithmName="SHA-512" hashValue="9MsHJIumDOy5QQG3vUeTuKFeM8nbbwcZAmbl/sOY1y28PDT/aASWS/XrnrfbFPz8KTcu5HlsRwOt4CwI7YFxZQ==" saltValue="KmGFmH9cvhnR2cDGVy09Bw==" spinCount="100000" sheet="1" objects="1" scenarios="1" selectLockedCells="1" selectUnlockedCells="1"/>
  <mergeCells count="41"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L7:M7"/>
    <mergeCell ref="L8:M10"/>
    <mergeCell ref="F13:G13"/>
    <mergeCell ref="H13:K14"/>
    <mergeCell ref="F14:G14"/>
    <mergeCell ref="A17:K17"/>
    <mergeCell ref="F12:G12"/>
    <mergeCell ref="H12:K12"/>
    <mergeCell ref="B18:I18"/>
    <mergeCell ref="O21:Q21"/>
    <mergeCell ref="F21:G21"/>
    <mergeCell ref="H21:I21"/>
    <mergeCell ref="F15:G15"/>
    <mergeCell ref="H15:K15"/>
    <mergeCell ref="R21:T21"/>
    <mergeCell ref="B24:D24"/>
    <mergeCell ref="G24:I24"/>
    <mergeCell ref="B19:C19"/>
    <mergeCell ref="D19:E19"/>
    <mergeCell ref="F19:G19"/>
    <mergeCell ref="H19:I19"/>
    <mergeCell ref="B20:C20"/>
    <mergeCell ref="D20:E20"/>
    <mergeCell ref="F20:G20"/>
    <mergeCell ref="B22:E22"/>
    <mergeCell ref="F22:I22"/>
    <mergeCell ref="H20:I20"/>
    <mergeCell ref="B21:C21"/>
    <mergeCell ref="D21:E21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3"/>
  <sheetViews>
    <sheetView tabSelected="1" view="pageBreakPreview" zoomScaleNormal="100" zoomScaleSheetLayoutView="100" workbookViewId="0">
      <selection activeCell="B20" sqref="B20:E20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53"/>
      <c r="K1" s="53"/>
    </row>
    <row r="2" spans="1:16" x14ac:dyDescent="0.45">
      <c r="I2" s="15"/>
      <c r="J2" s="54" t="s">
        <v>27</v>
      </c>
      <c r="K2" s="55"/>
    </row>
    <row r="3" spans="1:16" ht="53.25" customHeight="1" x14ac:dyDescent="0.45">
      <c r="A3" s="56" t="s">
        <v>24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6" ht="28.8" x14ac:dyDescent="0.45">
      <c r="A4" s="5" t="s">
        <v>0</v>
      </c>
      <c r="B4" s="6"/>
      <c r="C4" s="6"/>
      <c r="D4" s="6"/>
    </row>
    <row r="5" spans="1:16" ht="18.600000000000001" thickBot="1" x14ac:dyDescent="0.5"/>
    <row r="6" spans="1:16" ht="27" customHeight="1" x14ac:dyDescent="0.45">
      <c r="A6" s="57" t="s">
        <v>8</v>
      </c>
      <c r="B6" s="58"/>
      <c r="C6" s="61" t="str">
        <f>IF(ISERROR(MID(A93,LEN(A93)-7,1)),"",(MID(A93,LEN(A93)-7,1)))</f>
        <v/>
      </c>
      <c r="D6" s="61" t="str">
        <f>IF(ISERROR(MID(A93,LEN(A93)-6,1)),"",(MID(A93,LEN(A93)-6,1)))</f>
        <v/>
      </c>
      <c r="E6" s="61" t="str">
        <f>IF(ISERROR(MID(A93,LEN(A93)-5,1)),"",(MID(A93,LEN(A93)-5,1)))</f>
        <v/>
      </c>
      <c r="F6" s="61" t="str">
        <f>IF(ISERROR(MID(A93,LEN(A93)-4,1)),"",(MID(A93,LEN(A93)-4,1)))</f>
        <v/>
      </c>
      <c r="G6" s="61" t="str">
        <f>IF(ISERROR(MID(A93,LEN(A93)-3,1)),"",(MID(A93,LEN(A93)-3,1)))</f>
        <v/>
      </c>
      <c r="H6" s="61" t="str">
        <f>IF(ISERROR(MID(A93,LEN(A93)-2,1)),"",(MID(A93,LEN(A93)-2,1)))</f>
        <v/>
      </c>
      <c r="I6" s="61" t="str">
        <f>IF(ISERROR(MID(A93,LEN(A93)-1,1)),"",(MID(A93,LEN(A93)-1,1)))</f>
        <v/>
      </c>
      <c r="J6" s="63"/>
    </row>
    <row r="7" spans="1:16" ht="27" customHeight="1" thickBot="1" x14ac:dyDescent="0.5">
      <c r="A7" s="59"/>
      <c r="B7" s="60"/>
      <c r="C7" s="62"/>
      <c r="D7" s="62"/>
      <c r="E7" s="62"/>
      <c r="F7" s="62"/>
      <c r="G7" s="62"/>
      <c r="H7" s="62"/>
      <c r="I7" s="62"/>
      <c r="J7" s="64"/>
      <c r="L7" s="51"/>
      <c r="M7" s="51"/>
      <c r="N7" s="13"/>
      <c r="O7" s="13"/>
      <c r="P7" s="13"/>
    </row>
    <row r="8" spans="1:16" x14ac:dyDescent="0.45">
      <c r="I8" t="s">
        <v>12</v>
      </c>
      <c r="L8" s="52"/>
      <c r="M8" s="52"/>
      <c r="N8" s="19"/>
      <c r="O8" s="19"/>
      <c r="P8" s="13"/>
    </row>
    <row r="9" spans="1:16" ht="19.8" x14ac:dyDescent="0.45">
      <c r="A9" s="8" t="s">
        <v>20</v>
      </c>
      <c r="B9" s="9"/>
      <c r="C9" s="9"/>
      <c r="D9" s="9"/>
      <c r="E9" s="9"/>
      <c r="F9" s="9"/>
      <c r="L9" s="52"/>
      <c r="M9" s="52"/>
    </row>
    <row r="10" spans="1:16" x14ac:dyDescent="0.45">
      <c r="L10" s="52"/>
      <c r="M10" s="52"/>
    </row>
    <row r="11" spans="1:16" ht="19.8" x14ac:dyDescent="0.45">
      <c r="A11" s="17" t="s">
        <v>21</v>
      </c>
      <c r="B11" s="18"/>
      <c r="C11" s="10"/>
      <c r="D11" s="10"/>
    </row>
    <row r="12" spans="1:16" ht="23.25" customHeight="1" x14ac:dyDescent="0.45">
      <c r="A12" s="1"/>
      <c r="F12" s="43" t="s">
        <v>4</v>
      </c>
      <c r="G12" s="43"/>
      <c r="H12" s="44"/>
      <c r="I12" s="44"/>
      <c r="J12" s="44"/>
      <c r="K12" s="44"/>
    </row>
    <row r="13" spans="1:16" ht="23.25" customHeight="1" x14ac:dyDescent="0.45">
      <c r="A13" s="1"/>
      <c r="F13" s="43" t="s">
        <v>13</v>
      </c>
      <c r="G13" s="43"/>
      <c r="H13" s="44"/>
      <c r="I13" s="44"/>
      <c r="J13" s="44"/>
      <c r="K13" s="44"/>
    </row>
    <row r="14" spans="1:16" ht="23.25" customHeight="1" x14ac:dyDescent="0.45">
      <c r="A14" s="1"/>
      <c r="F14" s="43" t="s">
        <v>6</v>
      </c>
      <c r="G14" s="43"/>
      <c r="H14" s="44"/>
      <c r="I14" s="44"/>
      <c r="J14" s="44"/>
      <c r="K14" s="44"/>
    </row>
    <row r="15" spans="1:16" ht="23.25" customHeight="1" x14ac:dyDescent="0.45">
      <c r="A15" s="1"/>
      <c r="F15" s="43" t="s">
        <v>7</v>
      </c>
      <c r="G15" s="43"/>
      <c r="H15" s="44"/>
      <c r="I15" s="44"/>
      <c r="J15" s="44"/>
      <c r="K15" s="44"/>
    </row>
    <row r="17" spans="1:11" ht="25.5" customHeight="1" x14ac:dyDescent="0.45">
      <c r="A17" s="41" t="s">
        <v>1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ht="25.5" customHeight="1" x14ac:dyDescent="0.45">
      <c r="B18" s="45" t="s">
        <v>14</v>
      </c>
      <c r="C18" s="46"/>
      <c r="D18" s="46"/>
      <c r="E18" s="46"/>
      <c r="F18" s="46"/>
      <c r="G18" s="46"/>
      <c r="H18" s="46"/>
      <c r="I18" s="47"/>
    </row>
    <row r="19" spans="1:11" ht="48.75" customHeight="1" x14ac:dyDescent="0.45">
      <c r="B19" s="23" t="s">
        <v>11</v>
      </c>
      <c r="C19" s="65"/>
      <c r="D19" s="65"/>
      <c r="E19" s="24"/>
      <c r="F19" s="23" t="s">
        <v>2</v>
      </c>
      <c r="G19" s="65"/>
      <c r="H19" s="65"/>
      <c r="I19" s="24"/>
    </row>
    <row r="20" spans="1:11" ht="44.25" customHeight="1" thickBot="1" x14ac:dyDescent="0.5">
      <c r="B20" s="66">
        <v>8000</v>
      </c>
      <c r="C20" s="67"/>
      <c r="D20" s="67"/>
      <c r="E20" s="68"/>
      <c r="F20" s="69"/>
      <c r="G20" s="70"/>
      <c r="H20" s="70"/>
      <c r="I20" s="71"/>
    </row>
    <row r="21" spans="1:11" ht="45.75" customHeight="1" thickTop="1" thickBot="1" x14ac:dyDescent="0.5">
      <c r="B21" s="31" t="s">
        <v>17</v>
      </c>
      <c r="C21" s="32"/>
      <c r="D21" s="32"/>
      <c r="E21" s="33"/>
      <c r="F21" s="34" t="str">
        <f>IF(SUM(B20*F20)=0,"",SUM(B20*F20))</f>
        <v/>
      </c>
      <c r="G21" s="35"/>
      <c r="H21" s="35"/>
      <c r="I21" s="36"/>
    </row>
    <row r="22" spans="1:11" ht="32.25" customHeight="1" thickTop="1" x14ac:dyDescent="0.45">
      <c r="A22" s="10"/>
      <c r="B22" s="10"/>
      <c r="C22" s="11"/>
      <c r="D22" s="11"/>
      <c r="E22" s="3"/>
      <c r="F22" s="3"/>
      <c r="G22" s="3"/>
      <c r="H22" s="3"/>
    </row>
    <row r="23" spans="1:11" x14ac:dyDescent="0.45">
      <c r="A23" s="12" t="s">
        <v>3</v>
      </c>
      <c r="B23" s="22"/>
      <c r="C23" s="22"/>
      <c r="D23" s="22"/>
      <c r="E23" s="3"/>
      <c r="F23" s="12" t="s">
        <v>5</v>
      </c>
      <c r="G23" s="22"/>
      <c r="H23" s="22"/>
      <c r="I23" s="22"/>
      <c r="J23" s="4"/>
      <c r="K23" s="4"/>
    </row>
    <row r="24" spans="1:11" x14ac:dyDescent="0.45">
      <c r="A24" s="2"/>
    </row>
    <row r="93" spans="1:1" ht="14.25" customHeight="1" x14ac:dyDescent="0.45">
      <c r="A93" s="7" t="str">
        <f>"\"&amp;F21</f>
        <v>\</v>
      </c>
    </row>
  </sheetData>
  <sheetProtection algorithmName="SHA-512" hashValue="P0YgyZCYE+2RFp6C7jRSqQOZoMSBS99in77AurYDcIY/oDrK8bHmbCKRrfiemZ+czek4CzClbjFwk4AAO+VOOg==" saltValue="HHeA8zp2Ty64EYSEUuK0RA==" spinCount="100000" sheet="1" objects="1" scenarios="1" selectLockedCells="1" selectUnlockedCells="1"/>
  <mergeCells count="31">
    <mergeCell ref="B23:D23"/>
    <mergeCell ref="G23:I23"/>
    <mergeCell ref="B21:E21"/>
    <mergeCell ref="F21:I21"/>
    <mergeCell ref="B19:E19"/>
    <mergeCell ref="F19:I19"/>
    <mergeCell ref="B20:E20"/>
    <mergeCell ref="F20:I20"/>
    <mergeCell ref="B18:I18"/>
    <mergeCell ref="I6:I7"/>
    <mergeCell ref="J6:J7"/>
    <mergeCell ref="L7:M7"/>
    <mergeCell ref="L8:M10"/>
    <mergeCell ref="F13:G13"/>
    <mergeCell ref="H13:K14"/>
    <mergeCell ref="F14:G14"/>
    <mergeCell ref="F15:G15"/>
    <mergeCell ref="H15:K15"/>
    <mergeCell ref="A17:K17"/>
    <mergeCell ref="F12:G12"/>
    <mergeCell ref="H12:K12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view="pageBreakPreview" topLeftCell="A19" zoomScaleNormal="100" zoomScaleSheetLayoutView="100" workbookViewId="0">
      <selection activeCell="H6" sqref="H6:H7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53"/>
      <c r="K1" s="53"/>
    </row>
    <row r="2" spans="1:16" x14ac:dyDescent="0.45">
      <c r="I2" s="15"/>
      <c r="J2" s="54" t="s">
        <v>29</v>
      </c>
      <c r="K2" s="55"/>
    </row>
    <row r="3" spans="1:16" ht="53.25" customHeight="1" x14ac:dyDescent="0.45">
      <c r="A3" s="56" t="s">
        <v>19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6" ht="28.8" x14ac:dyDescent="0.45">
      <c r="A4" s="5" t="s">
        <v>0</v>
      </c>
      <c r="B4" s="6"/>
      <c r="C4" s="6"/>
      <c r="D4" s="6"/>
    </row>
    <row r="5" spans="1:16" ht="18.600000000000001" thickBot="1" x14ac:dyDescent="0.5"/>
    <row r="6" spans="1:16" ht="27" customHeight="1" x14ac:dyDescent="0.45">
      <c r="A6" s="57" t="s">
        <v>8</v>
      </c>
      <c r="B6" s="58"/>
      <c r="C6" s="61" t="str">
        <f>IF(ISERROR(MID(A94,LEN(A94)-7,1)),"",(MID(A94,LEN(A94)-7,1)))</f>
        <v/>
      </c>
      <c r="D6" s="61" t="str">
        <f>IF(ISERROR(MID(A94,LEN(A94)-6,1)),"",(MID(A94,LEN(A94)-6,1)))</f>
        <v/>
      </c>
      <c r="E6" s="85" t="str">
        <f>IF(ISERROR(MID(A94,LEN(A94)-5,1)),"",(MID(A94,LEN(A94)-5,1)))</f>
        <v>\</v>
      </c>
      <c r="F6" s="85" t="str">
        <f>IF(ISERROR(MID(A94,LEN(A94)-4,1)),"",(MID(A94,LEN(A94)-4,1)))</f>
        <v>1</v>
      </c>
      <c r="G6" s="85" t="str">
        <f>IF(ISERROR(MID(A94,LEN(A94)-3,1)),"",(MID(A94,LEN(A94)-3,1)))</f>
        <v>5</v>
      </c>
      <c r="H6" s="85" t="str">
        <f>IF(ISERROR(MID(A94,LEN(A94)-2,1)),"",(MID(A94,LEN(A94)-2,1)))</f>
        <v>0</v>
      </c>
      <c r="I6" s="85" t="str">
        <f>IF(ISERROR(MID(A94,LEN(A94)-1,1)),"",(MID(A94,LEN(A94)-1,1)))</f>
        <v>0</v>
      </c>
      <c r="J6" s="87">
        <v>0</v>
      </c>
    </row>
    <row r="7" spans="1:16" ht="27" customHeight="1" thickBot="1" x14ac:dyDescent="0.5">
      <c r="A7" s="59"/>
      <c r="B7" s="60"/>
      <c r="C7" s="62"/>
      <c r="D7" s="62"/>
      <c r="E7" s="86"/>
      <c r="F7" s="86"/>
      <c r="G7" s="86"/>
      <c r="H7" s="86"/>
      <c r="I7" s="86"/>
      <c r="J7" s="88"/>
      <c r="L7" s="51"/>
      <c r="M7" s="51"/>
      <c r="N7" s="13"/>
      <c r="O7" s="13"/>
      <c r="P7" s="13"/>
    </row>
    <row r="8" spans="1:16" x14ac:dyDescent="0.45">
      <c r="I8" t="s">
        <v>12</v>
      </c>
      <c r="L8" s="52"/>
      <c r="M8" s="52"/>
      <c r="N8" s="16"/>
      <c r="O8" s="16"/>
      <c r="P8" s="13"/>
    </row>
    <row r="9" spans="1:16" ht="19.8" x14ac:dyDescent="0.45">
      <c r="A9" s="8" t="s">
        <v>20</v>
      </c>
      <c r="B9" s="9"/>
      <c r="C9" s="9"/>
      <c r="D9" s="9"/>
      <c r="E9" s="9"/>
      <c r="F9" s="9"/>
      <c r="L9" s="52"/>
      <c r="M9" s="52"/>
    </row>
    <row r="10" spans="1:16" x14ac:dyDescent="0.45">
      <c r="L10" s="52"/>
      <c r="M10" s="52"/>
    </row>
    <row r="11" spans="1:16" ht="19.8" x14ac:dyDescent="0.45">
      <c r="A11" s="17" t="s">
        <v>21</v>
      </c>
      <c r="B11" s="18"/>
      <c r="C11" s="10"/>
      <c r="D11" s="10"/>
    </row>
    <row r="12" spans="1:16" ht="23.25" customHeight="1" x14ac:dyDescent="0.45">
      <c r="A12" s="1"/>
      <c r="F12" s="43" t="s">
        <v>4</v>
      </c>
      <c r="G12" s="43"/>
      <c r="H12" s="84" t="s">
        <v>28</v>
      </c>
      <c r="I12" s="84"/>
      <c r="J12" s="84"/>
      <c r="K12" s="84"/>
    </row>
    <row r="13" spans="1:16" ht="23.25" customHeight="1" x14ac:dyDescent="0.45">
      <c r="A13" s="1"/>
      <c r="F13" s="43" t="s">
        <v>13</v>
      </c>
      <c r="G13" s="43"/>
      <c r="H13" s="84" t="s">
        <v>22</v>
      </c>
      <c r="I13" s="84"/>
      <c r="J13" s="84"/>
      <c r="K13" s="84"/>
    </row>
    <row r="14" spans="1:16" ht="23.25" customHeight="1" x14ac:dyDescent="0.45">
      <c r="A14" s="1"/>
      <c r="F14" s="43" t="s">
        <v>6</v>
      </c>
      <c r="G14" s="43"/>
      <c r="H14" s="84"/>
      <c r="I14" s="84"/>
      <c r="J14" s="84"/>
      <c r="K14" s="84"/>
    </row>
    <row r="15" spans="1:16" ht="23.25" customHeight="1" x14ac:dyDescent="0.45">
      <c r="A15" s="1"/>
      <c r="F15" s="43" t="s">
        <v>7</v>
      </c>
      <c r="G15" s="43"/>
      <c r="H15" s="20" t="s">
        <v>23</v>
      </c>
      <c r="I15" s="20"/>
      <c r="J15" s="20"/>
      <c r="K15" s="20"/>
    </row>
    <row r="17" spans="1:20" ht="25.5" customHeight="1" x14ac:dyDescent="0.45">
      <c r="A17" s="41" t="s">
        <v>1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20" ht="25.5" customHeight="1" x14ac:dyDescent="0.45">
      <c r="B18" s="45" t="s">
        <v>14</v>
      </c>
      <c r="C18" s="46"/>
      <c r="D18" s="46"/>
      <c r="E18" s="46"/>
      <c r="F18" s="46"/>
      <c r="G18" s="46"/>
      <c r="H18" s="46"/>
      <c r="I18" s="47"/>
    </row>
    <row r="19" spans="1:20" ht="48.75" customHeight="1" x14ac:dyDescent="0.45">
      <c r="B19" s="23" t="s">
        <v>9</v>
      </c>
      <c r="C19" s="24"/>
      <c r="D19" s="23" t="s">
        <v>11</v>
      </c>
      <c r="E19" s="24"/>
      <c r="F19" s="23" t="s">
        <v>2</v>
      </c>
      <c r="G19" s="24"/>
      <c r="H19" s="23" t="s">
        <v>15</v>
      </c>
      <c r="I19" s="24"/>
    </row>
    <row r="20" spans="1:20" ht="44.25" customHeight="1" x14ac:dyDescent="0.45">
      <c r="B20" s="25" t="s">
        <v>16</v>
      </c>
      <c r="C20" s="26"/>
      <c r="D20" s="27">
        <v>15000</v>
      </c>
      <c r="E20" s="28"/>
      <c r="F20" s="80">
        <v>1</v>
      </c>
      <c r="G20" s="81"/>
      <c r="H20" s="82">
        <v>15000</v>
      </c>
      <c r="I20" s="83"/>
    </row>
    <row r="21" spans="1:20" ht="44.25" customHeight="1" thickBot="1" x14ac:dyDescent="0.5">
      <c r="B21" s="37" t="s">
        <v>18</v>
      </c>
      <c r="C21" s="38"/>
      <c r="D21" s="39">
        <v>8000</v>
      </c>
      <c r="E21" s="40"/>
      <c r="F21" s="76">
        <v>0</v>
      </c>
      <c r="G21" s="77"/>
      <c r="H21" s="78"/>
      <c r="I21" s="79"/>
      <c r="O21" s="48"/>
      <c r="P21" s="48"/>
      <c r="Q21" s="48"/>
      <c r="R21" s="21"/>
      <c r="S21" s="21"/>
      <c r="T21" s="21"/>
    </row>
    <row r="22" spans="1:20" ht="45.75" customHeight="1" thickTop="1" thickBot="1" x14ac:dyDescent="0.5">
      <c r="B22" s="31" t="s">
        <v>17</v>
      </c>
      <c r="C22" s="32"/>
      <c r="D22" s="32"/>
      <c r="E22" s="33"/>
      <c r="F22" s="72">
        <f>IF(SUM(H20:H21)=0,"",SUM(H20:H21))</f>
        <v>15000</v>
      </c>
      <c r="G22" s="73"/>
      <c r="H22" s="73"/>
      <c r="I22" s="74"/>
    </row>
    <row r="23" spans="1:20" ht="32.25" customHeight="1" thickTop="1" x14ac:dyDescent="0.45">
      <c r="A23" s="10"/>
      <c r="B23" s="10"/>
      <c r="C23" s="11"/>
      <c r="D23" s="11"/>
      <c r="E23" s="3"/>
      <c r="F23" s="3"/>
      <c r="G23" s="3"/>
      <c r="H23" s="3"/>
    </row>
    <row r="24" spans="1:20" x14ac:dyDescent="0.35">
      <c r="A24" s="12" t="s">
        <v>3</v>
      </c>
      <c r="B24" s="75" t="s">
        <v>23</v>
      </c>
      <c r="C24" s="75"/>
      <c r="D24" s="75"/>
      <c r="E24" s="3"/>
      <c r="F24" s="12" t="s">
        <v>5</v>
      </c>
      <c r="G24" s="75" t="s">
        <v>10</v>
      </c>
      <c r="H24" s="75"/>
      <c r="I24" s="75"/>
      <c r="J24" s="4"/>
      <c r="K24" s="4"/>
    </row>
    <row r="25" spans="1:20" x14ac:dyDescent="0.45">
      <c r="A25" s="2"/>
    </row>
    <row r="94" spans="1:1" ht="14.25" customHeight="1" x14ac:dyDescent="0.45">
      <c r="A94" s="7" t="str">
        <f>"\"&amp;F22</f>
        <v>\15000</v>
      </c>
    </row>
  </sheetData>
  <sheetProtection algorithmName="SHA-512" hashValue="hOR3Mtq4eYgW9VQ0LpvKY2NvPpn/gUZGMZRTZ5xTvOPuNTtnuFox5K13DrRdi7Bkk6hZ0KFlf5+IB/RYXv95NA==" saltValue="fC7eHwGAmnMp8ezwrJ21aA==" spinCount="100000" sheet="1" objects="1" scenarios="1" selectLockedCells="1" selectUnlockedCells="1"/>
  <mergeCells count="40"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L7:M7"/>
    <mergeCell ref="L8:M10"/>
    <mergeCell ref="F12:G12"/>
    <mergeCell ref="H12:K12"/>
    <mergeCell ref="F13:G13"/>
    <mergeCell ref="H13:K14"/>
    <mergeCell ref="F14:G14"/>
    <mergeCell ref="F15:G15"/>
    <mergeCell ref="A17:K17"/>
    <mergeCell ref="O21:Q21"/>
    <mergeCell ref="R21:T21"/>
    <mergeCell ref="B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2:E22"/>
    <mergeCell ref="F22:I22"/>
    <mergeCell ref="B24:D24"/>
    <mergeCell ref="G24:I24"/>
    <mergeCell ref="B21:C21"/>
    <mergeCell ref="D21:E21"/>
    <mergeCell ref="F21:G21"/>
    <mergeCell ref="H21:I21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3"/>
  <sheetViews>
    <sheetView view="pageBreakPreview" zoomScaleNormal="100" zoomScaleSheetLayoutView="100" workbookViewId="0">
      <selection activeCell="I16" sqref="I16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53"/>
      <c r="K1" s="53"/>
    </row>
    <row r="2" spans="1:16" x14ac:dyDescent="0.45">
      <c r="I2" s="15"/>
      <c r="J2" s="54" t="s">
        <v>27</v>
      </c>
      <c r="K2" s="55"/>
    </row>
    <row r="3" spans="1:16" ht="53.25" customHeight="1" x14ac:dyDescent="0.45">
      <c r="A3" s="56" t="s">
        <v>24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6" ht="28.8" x14ac:dyDescent="0.45">
      <c r="A4" s="5" t="s">
        <v>0</v>
      </c>
      <c r="B4" s="6"/>
      <c r="C4" s="6"/>
      <c r="D4" s="6"/>
    </row>
    <row r="5" spans="1:16" ht="18.600000000000001" thickBot="1" x14ac:dyDescent="0.5"/>
    <row r="6" spans="1:16" ht="27" customHeight="1" x14ac:dyDescent="0.45">
      <c r="A6" s="57" t="s">
        <v>8</v>
      </c>
      <c r="B6" s="58"/>
      <c r="C6" s="61" t="str">
        <f>IF(ISERROR(MID(A93,LEN(A93)-7,1)),"",(MID(A93,LEN(A93)-7,1)))</f>
        <v/>
      </c>
      <c r="D6" s="61" t="str">
        <f>IF(ISERROR(MID(A93,LEN(A93)-6,1)),"",(MID(A93,LEN(A93)-6,1)))</f>
        <v/>
      </c>
      <c r="E6" s="61" t="str">
        <f>IF(ISERROR(MID(A93,LEN(A93)-5,1)),"",(MID(A93,LEN(A93)-5,1)))</f>
        <v/>
      </c>
      <c r="F6" s="85" t="str">
        <f>IF(ISERROR(MID(A93,LEN(A93)-4,1)),"",(MID(A93,LEN(A93)-4,1)))</f>
        <v>\</v>
      </c>
      <c r="G6" s="85" t="str">
        <f>IF(ISERROR(MID(A93,LEN(A93)-3,1)),"",(MID(A93,LEN(A93)-3,1)))</f>
        <v>8</v>
      </c>
      <c r="H6" s="85" t="str">
        <f>IF(ISERROR(MID(A93,LEN(A93)-2,1)),"",(MID(A93,LEN(A93)-2,1)))</f>
        <v>0</v>
      </c>
      <c r="I6" s="85" t="str">
        <f>IF(ISERROR(MID(A93,LEN(A93)-1,1)),"",(MID(A93,LEN(A93)-1,1)))</f>
        <v>0</v>
      </c>
      <c r="J6" s="87" t="str">
        <f>IF(ISERROR(MID(A93,LEN(A93),1)),"0",(MID(A93,LEN(A93),1)))</f>
        <v>0</v>
      </c>
    </row>
    <row r="7" spans="1:16" ht="27" customHeight="1" thickBot="1" x14ac:dyDescent="0.5">
      <c r="A7" s="59"/>
      <c r="B7" s="60"/>
      <c r="C7" s="62"/>
      <c r="D7" s="62"/>
      <c r="E7" s="62"/>
      <c r="F7" s="86"/>
      <c r="G7" s="86"/>
      <c r="H7" s="86"/>
      <c r="I7" s="86"/>
      <c r="J7" s="88"/>
      <c r="L7" s="51"/>
      <c r="M7" s="51"/>
      <c r="N7" s="13"/>
      <c r="O7" s="13"/>
      <c r="P7" s="13"/>
    </row>
    <row r="8" spans="1:16" x14ac:dyDescent="0.45">
      <c r="I8" t="s">
        <v>12</v>
      </c>
      <c r="L8" s="52"/>
      <c r="M8" s="52"/>
      <c r="N8" s="19"/>
      <c r="O8" s="19"/>
      <c r="P8" s="13"/>
    </row>
    <row r="9" spans="1:16" ht="19.8" x14ac:dyDescent="0.45">
      <c r="A9" s="8" t="s">
        <v>20</v>
      </c>
      <c r="B9" s="9"/>
      <c r="C9" s="9"/>
      <c r="D9" s="9"/>
      <c r="E9" s="9"/>
      <c r="F9" s="9"/>
      <c r="L9" s="52"/>
      <c r="M9" s="52"/>
    </row>
    <row r="10" spans="1:16" x14ac:dyDescent="0.45">
      <c r="L10" s="52"/>
      <c r="M10" s="52"/>
    </row>
    <row r="11" spans="1:16" ht="19.8" x14ac:dyDescent="0.45">
      <c r="A11" s="17" t="s">
        <v>21</v>
      </c>
      <c r="B11" s="18"/>
      <c r="C11" s="10"/>
      <c r="D11" s="10"/>
    </row>
    <row r="12" spans="1:16" ht="23.25" customHeight="1" x14ac:dyDescent="0.45">
      <c r="A12" s="1"/>
      <c r="F12" s="43" t="s">
        <v>4</v>
      </c>
      <c r="G12" s="43"/>
      <c r="H12" s="84" t="s">
        <v>28</v>
      </c>
      <c r="I12" s="84"/>
      <c r="J12" s="84"/>
      <c r="K12" s="84"/>
    </row>
    <row r="13" spans="1:16" ht="23.25" customHeight="1" x14ac:dyDescent="0.45">
      <c r="A13" s="1"/>
      <c r="F13" s="43" t="s">
        <v>13</v>
      </c>
      <c r="G13" s="43"/>
      <c r="H13" s="84" t="s">
        <v>22</v>
      </c>
      <c r="I13" s="84"/>
      <c r="J13" s="84"/>
      <c r="K13" s="84"/>
    </row>
    <row r="14" spans="1:16" ht="23.25" customHeight="1" x14ac:dyDescent="0.45">
      <c r="A14" s="1"/>
      <c r="F14" s="43" t="s">
        <v>6</v>
      </c>
      <c r="G14" s="43"/>
      <c r="H14" s="84"/>
      <c r="I14" s="84"/>
      <c r="J14" s="84"/>
      <c r="K14" s="84"/>
    </row>
    <row r="15" spans="1:16" ht="23.25" customHeight="1" x14ac:dyDescent="0.45">
      <c r="A15" s="1"/>
      <c r="F15" s="43" t="s">
        <v>7</v>
      </c>
      <c r="G15" s="43"/>
      <c r="H15" s="20" t="s">
        <v>23</v>
      </c>
      <c r="I15" s="20"/>
      <c r="J15" s="20"/>
      <c r="K15" s="20"/>
    </row>
    <row r="17" spans="1:11" ht="25.5" customHeight="1" x14ac:dyDescent="0.45">
      <c r="A17" s="41" t="s">
        <v>1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ht="25.5" customHeight="1" x14ac:dyDescent="0.45">
      <c r="B18" s="45" t="s">
        <v>14</v>
      </c>
      <c r="C18" s="46"/>
      <c r="D18" s="46"/>
      <c r="E18" s="46"/>
      <c r="F18" s="46"/>
      <c r="G18" s="46"/>
      <c r="H18" s="46"/>
      <c r="I18" s="47"/>
    </row>
    <row r="19" spans="1:11" ht="48.75" customHeight="1" x14ac:dyDescent="0.45">
      <c r="B19" s="23" t="s">
        <v>11</v>
      </c>
      <c r="C19" s="65"/>
      <c r="D19" s="65"/>
      <c r="E19" s="24"/>
      <c r="F19" s="23" t="s">
        <v>2</v>
      </c>
      <c r="G19" s="65"/>
      <c r="H19" s="65"/>
      <c r="I19" s="24"/>
    </row>
    <row r="20" spans="1:11" ht="44.25" customHeight="1" thickBot="1" x14ac:dyDescent="0.5">
      <c r="B20" s="66">
        <v>8000</v>
      </c>
      <c r="C20" s="67"/>
      <c r="D20" s="67"/>
      <c r="E20" s="68"/>
      <c r="F20" s="89">
        <v>1</v>
      </c>
      <c r="G20" s="90"/>
      <c r="H20" s="90"/>
      <c r="I20" s="91"/>
    </row>
    <row r="21" spans="1:11" ht="45.75" customHeight="1" thickTop="1" thickBot="1" x14ac:dyDescent="0.5">
      <c r="B21" s="31" t="s">
        <v>17</v>
      </c>
      <c r="C21" s="32"/>
      <c r="D21" s="32"/>
      <c r="E21" s="33"/>
      <c r="F21" s="72">
        <f>IF(SUM(B20*F20)=0,"",SUM(B20*F20))</f>
        <v>8000</v>
      </c>
      <c r="G21" s="73"/>
      <c r="H21" s="73"/>
      <c r="I21" s="74"/>
    </row>
    <row r="22" spans="1:11" ht="32.25" customHeight="1" thickTop="1" x14ac:dyDescent="0.45">
      <c r="A22" s="10"/>
      <c r="B22" s="10"/>
      <c r="C22" s="11"/>
      <c r="D22" s="11"/>
      <c r="E22" s="3"/>
      <c r="F22" s="3"/>
      <c r="G22" s="3"/>
      <c r="H22" s="3"/>
    </row>
    <row r="23" spans="1:11" x14ac:dyDescent="0.35">
      <c r="A23" s="12" t="s">
        <v>3</v>
      </c>
      <c r="B23" s="75" t="s">
        <v>26</v>
      </c>
      <c r="C23" s="75"/>
      <c r="D23" s="75"/>
      <c r="E23" s="3"/>
      <c r="F23" s="12" t="s">
        <v>5</v>
      </c>
      <c r="G23" s="75" t="s">
        <v>25</v>
      </c>
      <c r="H23" s="75"/>
      <c r="I23" s="75"/>
      <c r="J23" s="4"/>
      <c r="K23" s="4"/>
    </row>
    <row r="24" spans="1:11" x14ac:dyDescent="0.45">
      <c r="A24" s="2"/>
    </row>
    <row r="93" spans="1:1" ht="14.25" customHeight="1" x14ac:dyDescent="0.45">
      <c r="A93" s="7" t="str">
        <f>"\"&amp;F21</f>
        <v>\8000</v>
      </c>
    </row>
  </sheetData>
  <sheetProtection algorithmName="SHA-512" hashValue="OqtZXlQBI0DRih+Mof3ox9PmSAKHU4cTfLY3evv10CDE2L/8LDoqbk5aJvXs15SxY9lEU8KE5L+vToKZSlMzSA==" saltValue="W3COkX+DBms5ADZIRa2t/g==" spinCount="100000" sheet="1" objects="1" scenarios="1" selectLockedCells="1" selectUnlockedCells="1"/>
  <mergeCells count="30">
    <mergeCell ref="F15:G15"/>
    <mergeCell ref="A17:K17"/>
    <mergeCell ref="L7:M7"/>
    <mergeCell ref="L8:M10"/>
    <mergeCell ref="F12:G12"/>
    <mergeCell ref="H12:K12"/>
    <mergeCell ref="F13:G13"/>
    <mergeCell ref="H13:K14"/>
    <mergeCell ref="F14:G14"/>
    <mergeCell ref="B23:D23"/>
    <mergeCell ref="G23:I23"/>
    <mergeCell ref="B18:I18"/>
    <mergeCell ref="B19:E19"/>
    <mergeCell ref="F19:I19"/>
    <mergeCell ref="B20:E20"/>
    <mergeCell ref="F20:I20"/>
    <mergeCell ref="B21:E21"/>
    <mergeCell ref="F21:I21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産後ケア</vt:lpstr>
      <vt:lpstr>産後ケアアウトリーチ</vt:lpstr>
      <vt:lpstr>産後ケア（見本）</vt:lpstr>
      <vt:lpstr>産後ケアアウトリーチ（見本）</vt:lpstr>
      <vt:lpstr>産後ケア!Print_Area</vt:lpstr>
      <vt:lpstr>'産後ケア（見本）'!Print_Area</vt:lpstr>
      <vt:lpstr>産後ケアアウトリーチ!Print_Area</vt:lpstr>
      <vt:lpstr>'産後ケアアウトリーチ（見本）'!Print_Area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2025-03-03T05:47:38Z</cp:lastPrinted>
  <dcterms:created xsi:type="dcterms:W3CDTF">2024-01-16T05:08:09Z</dcterms:created>
  <dcterms:modified xsi:type="dcterms:W3CDTF">2026-03-03T00:45:55Z</dcterms:modified>
</cp:coreProperties>
</file>