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sv2133.inet.city.kudamatsu.lg.jp\Home$\a9259\Desktop\新しいフォルダー\"/>
    </mc:Choice>
  </mc:AlternateContent>
  <bookViews>
    <workbookView xWindow="-108" yWindow="-108" windowWidth="23256" windowHeight="13896" activeTab="3"/>
  </bookViews>
  <sheets>
    <sheet name="共通事項" sheetId="12" r:id="rId1"/>
    <sheet name="新生児聴覚（課税用）" sheetId="15" r:id="rId2"/>
    <sheet name="乳児 " sheetId="14" r:id="rId3"/>
    <sheet name="1歳６か月児" sheetId="2" r:id="rId4"/>
  </sheets>
  <definedNames>
    <definedName name="_xlnm.Print_Area" localSheetId="3">'1歳６か月児'!$A$1:$K$27</definedName>
    <definedName name="_xlnm.Print_Area" localSheetId="1">'新生児聴覚（課税用）'!$A$1:$K$26</definedName>
    <definedName name="_xlnm.Print_Area" localSheetId="2">'乳児 '!$A$1:$K$27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5" l="1"/>
  <c r="H16" i="15"/>
  <c r="H21" i="15"/>
  <c r="D22" i="15" l="1"/>
  <c r="G25" i="15"/>
  <c r="B25" i="15"/>
  <c r="H14" i="15"/>
  <c r="H13" i="15"/>
  <c r="H12" i="15"/>
  <c r="A11" i="15"/>
  <c r="A9" i="15"/>
  <c r="J2" i="15"/>
  <c r="A95" i="15" l="1"/>
  <c r="G26" i="14"/>
  <c r="B26" i="14"/>
  <c r="H22" i="14"/>
  <c r="H21" i="14"/>
  <c r="H20" i="14"/>
  <c r="H16" i="14"/>
  <c r="H14" i="14"/>
  <c r="H13" i="14"/>
  <c r="H12" i="14"/>
  <c r="A11" i="14"/>
  <c r="A9" i="14"/>
  <c r="J2" i="14"/>
  <c r="D23" i="14" l="1"/>
  <c r="D24" i="14" s="1"/>
  <c r="J6" i="15"/>
  <c r="I6" i="15"/>
  <c r="D23" i="15"/>
  <c r="H6" i="15"/>
  <c r="F6" i="15"/>
  <c r="D6" i="15"/>
  <c r="G6" i="15"/>
  <c r="E6" i="15"/>
  <c r="C6" i="15"/>
  <c r="H14" i="2"/>
  <c r="A96" i="14" l="1"/>
  <c r="J6" i="14" s="1"/>
  <c r="C6" i="14" l="1"/>
  <c r="G6" i="14"/>
  <c r="D6" i="14"/>
  <c r="H6" i="14"/>
  <c r="E6" i="14"/>
  <c r="I6" i="14"/>
  <c r="F6" i="14"/>
  <c r="H20" i="2" l="1"/>
  <c r="E21" i="2" s="1"/>
  <c r="E22" i="2" s="1"/>
  <c r="A96" i="2" l="1"/>
  <c r="I6" i="2" s="1"/>
  <c r="J2" i="2" l="1"/>
  <c r="A9" i="2"/>
  <c r="G26" i="2"/>
  <c r="B26" i="2"/>
  <c r="H16" i="2"/>
  <c r="H13" i="2"/>
  <c r="H12" i="2"/>
  <c r="E6" i="2" l="1"/>
  <c r="J6" i="2" l="1"/>
  <c r="F6" i="2"/>
  <c r="G6" i="2"/>
  <c r="C6" i="2"/>
  <c r="H6" i="2"/>
  <c r="D6" i="2"/>
  <c r="A11" i="2"/>
</calcChain>
</file>

<file path=xl/sharedStrings.xml><?xml version="1.0" encoding="utf-8"?>
<sst xmlns="http://schemas.openxmlformats.org/spreadsheetml/2006/main" count="87" uniqueCount="56">
  <si>
    <t>下　松　市　長　様</t>
  </si>
  <si>
    <t>（請　求　内　訳）</t>
  </si>
  <si>
    <t>単価</t>
  </si>
  <si>
    <t>件数</t>
  </si>
  <si>
    <t>金　額</t>
  </si>
  <si>
    <t>担当者名　　　　　　　　　　　　　　　　　　　　　　　　連絡先　　　　　　　　　　　　　　　　　　　　　　　</t>
  </si>
  <si>
    <t>（消費税10％含む）</t>
    <phoneticPr fontId="1"/>
  </si>
  <si>
    <t>医療機関所在地</t>
    <rPh sb="0" eb="4">
      <t>イリョウキカン</t>
    </rPh>
    <rPh sb="4" eb="7">
      <t>ショザイチ</t>
    </rPh>
    <phoneticPr fontId="1"/>
  </si>
  <si>
    <t>連絡先</t>
    <rPh sb="0" eb="3">
      <t>レンラクサキ</t>
    </rPh>
    <phoneticPr fontId="1"/>
  </si>
  <si>
    <t>登   録   番   号</t>
    <rPh sb="0" eb="1">
      <t>ノボル</t>
    </rPh>
    <rPh sb="4" eb="5">
      <t>ロク</t>
    </rPh>
    <rPh sb="8" eb="9">
      <t>バン</t>
    </rPh>
    <rPh sb="12" eb="13">
      <t>ゴウ</t>
    </rPh>
    <phoneticPr fontId="1"/>
  </si>
  <si>
    <t>医  療  機  関 名</t>
    <rPh sb="0" eb="1">
      <t>イ</t>
    </rPh>
    <rPh sb="3" eb="4">
      <t>リョウ</t>
    </rPh>
    <rPh sb="6" eb="7">
      <t>キ</t>
    </rPh>
    <rPh sb="9" eb="10">
      <t>カン</t>
    </rPh>
    <rPh sb="11" eb="12">
      <t>メイ</t>
    </rPh>
    <phoneticPr fontId="1"/>
  </si>
  <si>
    <t>代   表   者   名</t>
    <rPh sb="0" eb="1">
      <t>ヨ</t>
    </rPh>
    <rPh sb="4" eb="5">
      <t>オモテ</t>
    </rPh>
    <rPh sb="8" eb="9">
      <t>シャ</t>
    </rPh>
    <rPh sb="12" eb="13">
      <t>メイ</t>
    </rPh>
    <phoneticPr fontId="1"/>
  </si>
  <si>
    <r>
      <t xml:space="preserve">（金額頭部に￥を記入）
</t>
    </r>
    <r>
      <rPr>
        <b/>
        <sz val="18"/>
        <color theme="1"/>
        <rFont val="游ゴシック"/>
        <family val="3"/>
        <charset val="128"/>
        <scheme val="minor"/>
      </rPr>
      <t>請求金額</t>
    </r>
    <rPh sb="12" eb="16">
      <t>セイキュウキンガク</t>
    </rPh>
    <phoneticPr fontId="1"/>
  </si>
  <si>
    <t>検診実施月</t>
    <rPh sb="0" eb="2">
      <t>ケンシン</t>
    </rPh>
    <rPh sb="2" eb="4">
      <t>ジッシ</t>
    </rPh>
    <rPh sb="4" eb="5">
      <t>ツキ</t>
    </rPh>
    <phoneticPr fontId="1"/>
  </si>
  <si>
    <t>請求日</t>
    <rPh sb="0" eb="3">
      <t>セイキュウビ</t>
    </rPh>
    <phoneticPr fontId="1"/>
  </si>
  <si>
    <t>インボイス登録番号</t>
    <rPh sb="5" eb="7">
      <t>トウロク</t>
    </rPh>
    <rPh sb="7" eb="9">
      <t>バンゴウ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</si>
  <si>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</si>
  <si>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</si>
  <si>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</si>
  <si>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担当者連絡先電話番号</t>
    <rPh sb="0" eb="3">
      <t>タントウシャ</t>
    </rPh>
    <rPh sb="3" eb="5">
      <t>レンラク</t>
    </rPh>
    <rPh sb="5" eb="6">
      <t>サキ</t>
    </rPh>
    <rPh sb="6" eb="8">
      <t>デンワ</t>
    </rPh>
    <rPh sb="8" eb="10">
      <t>バンゴウ</t>
    </rPh>
    <phoneticPr fontId="1"/>
  </si>
  <si>
    <t>月分</t>
    <rPh sb="0" eb="2">
      <t>ガツブン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</si>
  <si>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</si>
  <si>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</si>
  <si>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T1234567890123</t>
    <phoneticPr fontId="1"/>
  </si>
  <si>
    <t>請求年度</t>
    <rPh sb="0" eb="2">
      <t>セイキュウ</t>
    </rPh>
    <rPh sb="2" eb="4">
      <t>ネンド</t>
    </rPh>
    <phoneticPr fontId="1"/>
  </si>
  <si>
    <t>年度</t>
    <rPh sb="0" eb="2">
      <t>ネンド</t>
    </rPh>
    <phoneticPr fontId="1"/>
  </si>
  <si>
    <t>下松市乳幼児健診請求書　作成ツール</t>
    <rPh sb="0" eb="3">
      <t>クダマツシ</t>
    </rPh>
    <rPh sb="3" eb="6">
      <t>ニュウヨウジ</t>
    </rPh>
    <rPh sb="6" eb="8">
      <t>ケンシン</t>
    </rPh>
    <rPh sb="8" eb="11">
      <t>セイキュウショ</t>
    </rPh>
    <rPh sb="12" eb="14">
      <t>サクセイ</t>
    </rPh>
    <phoneticPr fontId="1"/>
  </si>
  <si>
    <t>請求金額</t>
    <rPh sb="0" eb="2">
      <t>セイキュウ</t>
    </rPh>
    <rPh sb="2" eb="4">
      <t>キンガク</t>
    </rPh>
    <phoneticPr fontId="1"/>
  </si>
  <si>
    <t>件数</t>
    <rPh sb="0" eb="2">
      <t>ケンスウ</t>
    </rPh>
    <phoneticPr fontId="1"/>
  </si>
  <si>
    <t>１歳６か月児健康診査</t>
    <rPh sb="1" eb="2">
      <t>サイ</t>
    </rPh>
    <rPh sb="4" eb="5">
      <t>ゲツ</t>
    </rPh>
    <rPh sb="5" eb="6">
      <t>ジ</t>
    </rPh>
    <rPh sb="6" eb="8">
      <t>ケンコウ</t>
    </rPh>
    <rPh sb="8" eb="10">
      <t>シンサ</t>
    </rPh>
    <phoneticPr fontId="1"/>
  </si>
  <si>
    <t>下　松　市　長　様</t>
    <phoneticPr fontId="1"/>
  </si>
  <si>
    <t>1歳６か月児健康診査請求書</t>
    <rPh sb="1" eb="2">
      <t>サイ</t>
    </rPh>
    <rPh sb="4" eb="5">
      <t>ゲツ</t>
    </rPh>
    <rPh sb="5" eb="6">
      <t>ジ</t>
    </rPh>
    <rPh sb="6" eb="8">
      <t>ケンコウ</t>
    </rPh>
    <rPh sb="8" eb="10">
      <t>シンサ</t>
    </rPh>
    <rPh sb="10" eb="13">
      <t>セイキュウショ</t>
    </rPh>
    <phoneticPr fontId="1"/>
  </si>
  <si>
    <t>合　計</t>
    <phoneticPr fontId="1"/>
  </si>
  <si>
    <t>乳児一般
健康診査</t>
    <rPh sb="0" eb="2">
      <t>ニュウジ</t>
    </rPh>
    <rPh sb="2" eb="4">
      <t>イッパン</t>
    </rPh>
    <rPh sb="5" eb="7">
      <t>ケンコウ</t>
    </rPh>
    <rPh sb="7" eb="9">
      <t>シンサ</t>
    </rPh>
    <phoneticPr fontId="1"/>
  </si>
  <si>
    <t>１か月</t>
    <rPh sb="2" eb="3">
      <t>ゲツ</t>
    </rPh>
    <phoneticPr fontId="1"/>
  </si>
  <si>
    <t>３か月</t>
    <rPh sb="2" eb="3">
      <t>ゲツ</t>
    </rPh>
    <phoneticPr fontId="1"/>
  </si>
  <si>
    <t>７か月</t>
    <rPh sb="2" eb="3">
      <t>ゲツ</t>
    </rPh>
    <phoneticPr fontId="1"/>
  </si>
  <si>
    <t>区　分</t>
    <phoneticPr fontId="1"/>
  </si>
  <si>
    <t>種　目</t>
    <rPh sb="0" eb="1">
      <t>タネ</t>
    </rPh>
    <rPh sb="2" eb="3">
      <t>メ</t>
    </rPh>
    <phoneticPr fontId="1"/>
  </si>
  <si>
    <t>種　目</t>
    <rPh sb="0" eb="1">
      <t>タネ</t>
    </rPh>
    <rPh sb="2" eb="3">
      <t>メ</t>
    </rPh>
    <phoneticPr fontId="1"/>
  </si>
  <si>
    <t>単　価</t>
    <rPh sb="0" eb="1">
      <t>タン</t>
    </rPh>
    <rPh sb="2" eb="3">
      <t>カ</t>
    </rPh>
    <phoneticPr fontId="1"/>
  </si>
  <si>
    <t>山口県下松市○○町〇丁目〇-〇</t>
    <rPh sb="0" eb="3">
      <t>ヤマグチケン</t>
    </rPh>
    <rPh sb="3" eb="6">
      <t>クダマツシ</t>
    </rPh>
    <rPh sb="8" eb="9">
      <t>マチ</t>
    </rPh>
    <rPh sb="10" eb="12">
      <t>チョウメ</t>
    </rPh>
    <phoneticPr fontId="1"/>
  </si>
  <si>
    <t>院長　下松  太郎</t>
    <rPh sb="0" eb="2">
      <t>インチョウ</t>
    </rPh>
    <rPh sb="1" eb="2">
      <t>チョウ</t>
    </rPh>
    <rPh sb="3" eb="5">
      <t>クダマツ</t>
    </rPh>
    <rPh sb="7" eb="9">
      <t>タロウ</t>
    </rPh>
    <phoneticPr fontId="1"/>
  </si>
  <si>
    <t>下松  太郎</t>
    <rPh sb="0" eb="2">
      <t>クダマツ</t>
    </rPh>
    <rPh sb="4" eb="6">
      <t>タロウ</t>
    </rPh>
    <phoneticPr fontId="1"/>
  </si>
  <si>
    <t>0833-○○-○○○○</t>
    <phoneticPr fontId="1"/>
  </si>
  <si>
    <t>消費税10％
（内消費税）</t>
    <rPh sb="8" eb="9">
      <t>ウチ</t>
    </rPh>
    <rPh sb="9" eb="12">
      <t>ショウヒゼイ</t>
    </rPh>
    <phoneticPr fontId="1"/>
  </si>
  <si>
    <t>乳児（１か月・３か月・７か月）健康診査請求書</t>
    <rPh sb="0" eb="2">
      <t>ニュウジ</t>
    </rPh>
    <rPh sb="5" eb="6">
      <t>ゲツ</t>
    </rPh>
    <rPh sb="9" eb="10">
      <t>ゲツ</t>
    </rPh>
    <rPh sb="13" eb="14">
      <t>ゲツ</t>
    </rPh>
    <rPh sb="15" eb="19">
      <t>ケンコウシンサ</t>
    </rPh>
    <rPh sb="19" eb="22">
      <t>セイキュウショ</t>
    </rPh>
    <phoneticPr fontId="1"/>
  </si>
  <si>
    <r>
      <t>下記の項目は</t>
    </r>
    <r>
      <rPr>
        <b/>
        <sz val="11"/>
        <color rgb="FFFF0000"/>
        <rFont val="游ゴシック"/>
        <family val="3"/>
        <charset val="128"/>
        <scheme val="minor"/>
      </rPr>
      <t>すべて必須項目</t>
    </r>
    <r>
      <rPr>
        <sz val="11"/>
        <color theme="1"/>
        <rFont val="游ゴシック"/>
        <family val="2"/>
        <charset val="128"/>
        <scheme val="minor"/>
      </rPr>
      <t xml:space="preserve">となっております。
</t>
    </r>
    <r>
      <rPr>
        <u/>
        <sz val="11"/>
        <color theme="1"/>
        <rFont val="游ゴシック"/>
        <family val="3"/>
        <charset val="128"/>
        <scheme val="minor"/>
      </rPr>
      <t>入力した内容が各シートに自動で転記されますので、正確にご入力ください。</t>
    </r>
    <r>
      <rPr>
        <sz val="11"/>
        <color theme="1"/>
        <rFont val="游ゴシック"/>
        <family val="2"/>
        <charset val="128"/>
        <scheme val="minor"/>
      </rPr>
      <t xml:space="preserve">
また、各シートの黄色セルに件数を入力してください。</t>
    </r>
    <rPh sb="0" eb="2">
      <t>カキ</t>
    </rPh>
    <rPh sb="3" eb="5">
      <t>コウモク</t>
    </rPh>
    <rPh sb="9" eb="11">
      <t>ヒッス</t>
    </rPh>
    <rPh sb="11" eb="13">
      <t>コウモク</t>
    </rPh>
    <rPh sb="23" eb="25">
      <t>ニュウリョク</t>
    </rPh>
    <rPh sb="27" eb="29">
      <t>ナイヨウ</t>
    </rPh>
    <rPh sb="30" eb="31">
      <t>カク</t>
    </rPh>
    <rPh sb="35" eb="37">
      <t>ジドウ</t>
    </rPh>
    <rPh sb="38" eb="40">
      <t>テンキ</t>
    </rPh>
    <rPh sb="47" eb="49">
      <t>セイカク</t>
    </rPh>
    <rPh sb="51" eb="53">
      <t>ニュウリョク</t>
    </rPh>
    <rPh sb="62" eb="63">
      <t>カク</t>
    </rPh>
    <rPh sb="67" eb="69">
      <t>キイロ</t>
    </rPh>
    <rPh sb="72" eb="74">
      <t>ケンスウ</t>
    </rPh>
    <rPh sb="75" eb="77">
      <t>ニュウリョク</t>
    </rPh>
    <phoneticPr fontId="1"/>
  </si>
  <si>
    <t>内容の確認等でご連絡させていただく場合があります。必ずご入力お願い致します。</t>
    <rPh sb="0" eb="2">
      <t>ナイヨウ</t>
    </rPh>
    <rPh sb="3" eb="5">
      <t>カクニン</t>
    </rPh>
    <rPh sb="5" eb="6">
      <t>ナド</t>
    </rPh>
    <rPh sb="8" eb="10">
      <t>レンラク</t>
    </rPh>
    <rPh sb="17" eb="19">
      <t>バアイ</t>
    </rPh>
    <rPh sb="25" eb="26">
      <t>カナラ</t>
    </rPh>
    <rPh sb="28" eb="30">
      <t>ニュウリョク</t>
    </rPh>
    <rPh sb="31" eb="32">
      <t>ネガ</t>
    </rPh>
    <rPh sb="33" eb="34">
      <t>イタ</t>
    </rPh>
    <phoneticPr fontId="1"/>
  </si>
  <si>
    <t>○○法人○○医院</t>
    <rPh sb="2" eb="4">
      <t>ホウジン</t>
    </rPh>
    <rPh sb="6" eb="8">
      <t>イイン</t>
    </rPh>
    <phoneticPr fontId="1"/>
  </si>
  <si>
    <t>（法人名）医療機関名</t>
    <rPh sb="1" eb="4">
      <t>ホウジンメイ</t>
    </rPh>
    <rPh sb="5" eb="7">
      <t>イリョウ</t>
    </rPh>
    <rPh sb="7" eb="9">
      <t>キカン</t>
    </rPh>
    <rPh sb="9" eb="10">
      <t>メイ</t>
    </rPh>
    <phoneticPr fontId="1"/>
  </si>
  <si>
    <t>（法　人　名）</t>
    <rPh sb="1" eb="2">
      <t>ホウ</t>
    </rPh>
    <rPh sb="3" eb="4">
      <t>ヒト</t>
    </rPh>
    <rPh sb="5" eb="6">
      <t>メイ</t>
    </rPh>
    <phoneticPr fontId="1"/>
  </si>
  <si>
    <t>新生児聴覚検査請求書</t>
    <rPh sb="0" eb="7">
      <t>シンセイジチョウカクケンサ</t>
    </rPh>
    <rPh sb="7" eb="10">
      <t>セイキュウショ</t>
    </rPh>
    <phoneticPr fontId="1"/>
  </si>
  <si>
    <t>新生児
聴覚検査</t>
    <rPh sb="0" eb="3">
      <t>シンセイジ</t>
    </rPh>
    <rPh sb="4" eb="6">
      <t>チョウカク</t>
    </rPh>
    <rPh sb="6" eb="8">
      <t>ケンサ</t>
    </rPh>
    <phoneticPr fontId="1"/>
  </si>
  <si>
    <t>聴性脳幹反応
検査（AABR）</t>
    <phoneticPr fontId="1"/>
  </si>
  <si>
    <t>耳音響放射検査
（OAE）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</si>
</sst>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vertical="center"/>
    </xf>
    <xf numFmtId="0" fontId="0" fillId="0" borderId="1" xfId="0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7" xfId="0" applyFill="1" applyBorder="1">
      <alignment vertical="center"/>
    </xf>
    <xf numFmtId="0" fontId="0" fillId="0" borderId="6" xfId="0" applyBorder="1">
      <alignment vertical="center"/>
    </xf>
    <xf numFmtId="0" fontId="0" fillId="0" borderId="8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8" xfId="0" applyFill="1" applyBorder="1" applyAlignment="1">
      <alignment horizontal="left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176" fontId="2" fillId="0" borderId="0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 applyAlignment="1">
      <alignment vertical="center"/>
    </xf>
    <xf numFmtId="0" fontId="2" fillId="0" borderId="0" xfId="0" applyFont="1" applyBorder="1">
      <alignment vertical="center"/>
    </xf>
    <xf numFmtId="0" fontId="15" fillId="0" borderId="0" xfId="0" applyFont="1" applyFill="1" applyBorder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76" fontId="2" fillId="0" borderId="3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 wrapText="1"/>
    </xf>
    <xf numFmtId="58" fontId="0" fillId="2" borderId="6" xfId="0" applyNumberFormat="1" applyFill="1" applyBorder="1" applyAlignment="1" applyProtection="1">
      <alignment horizontal="left" vertical="center"/>
      <protection locked="0"/>
    </xf>
    <xf numFmtId="58" fontId="0" fillId="2" borderId="15" xfId="0" applyNumberFormat="1" applyFill="1" applyBorder="1" applyAlignment="1" applyProtection="1">
      <alignment horizontal="left" vertical="center"/>
      <protection locked="0"/>
    </xf>
    <xf numFmtId="58" fontId="0" fillId="2" borderId="7" xfId="0" applyNumberFormat="1" applyFill="1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176" fontId="2" fillId="0" borderId="2" xfId="0" applyNumberFormat="1" applyFont="1" applyBorder="1" applyAlignment="1" applyProtection="1">
      <alignment horizontal="center" vertical="center"/>
    </xf>
    <xf numFmtId="176" fontId="2" fillId="0" borderId="17" xfId="0" applyNumberFormat="1" applyFont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0" fillId="0" borderId="1" xfId="0" applyNumberForma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76" fontId="2" fillId="0" borderId="28" xfId="0" applyNumberFormat="1" applyFont="1" applyBorder="1" applyAlignment="1" applyProtection="1">
      <alignment horizontal="center" vertical="center"/>
    </xf>
    <xf numFmtId="176" fontId="2" fillId="0" borderId="31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0" fillId="0" borderId="1" xfId="0" applyNumberForma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58" fontId="2" fillId="0" borderId="0" xfId="0" applyNumberFormat="1" applyFont="1" applyFill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0" fillId="0" borderId="8" xfId="0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58" fontId="2" fillId="0" borderId="0" xfId="0" applyNumberFormat="1" applyFont="1" applyFill="1" applyAlignment="1">
      <alignment horizontal="distributed" vertical="center" wrapText="1"/>
    </xf>
    <xf numFmtId="0" fontId="2" fillId="0" borderId="0" xfId="0" applyFont="1" applyFill="1" applyAlignment="1">
      <alignment horizontal="distributed" vertical="center" wrapText="1"/>
    </xf>
    <xf numFmtId="0" fontId="3" fillId="0" borderId="0" xfId="0" applyFont="1" applyBorder="1" applyAlignment="1">
      <alignment horizontal="center" vertical="center"/>
    </xf>
    <xf numFmtId="0" fontId="11" fillId="0" borderId="26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6" fontId="2" fillId="0" borderId="23" xfId="0" applyNumberFormat="1" applyFont="1" applyBorder="1" applyAlignment="1" applyProtection="1">
      <alignment horizontal="center" vertical="center"/>
    </xf>
    <xf numFmtId="176" fontId="2" fillId="0" borderId="24" xfId="0" applyNumberFormat="1" applyFont="1" applyBorder="1" applyAlignment="1" applyProtection="1">
      <alignment horizontal="center" vertical="center"/>
    </xf>
    <xf numFmtId="176" fontId="2" fillId="0" borderId="16" xfId="0" applyNumberFormat="1" applyFont="1" applyBorder="1" applyAlignment="1" applyProtection="1">
      <alignment horizontal="center" vertical="center"/>
    </xf>
    <xf numFmtId="176" fontId="2" fillId="0" borderId="25" xfId="0" applyNumberFormat="1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4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11</xdr:row>
      <xdr:rowOff>57150</xdr:rowOff>
    </xdr:from>
    <xdr:to>
      <xdr:col>6</xdr:col>
      <xdr:colOff>457200</xdr:colOff>
      <xdr:row>12</xdr:row>
      <xdr:rowOff>342900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57750" y="4924425"/>
          <a:ext cx="190500" cy="676275"/>
        </a:xfrm>
        <a:prstGeom prst="rightBrac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323004</xdr:colOff>
      <xdr:row>0</xdr:row>
      <xdr:rowOff>192260</xdr:rowOff>
    </xdr:from>
    <xdr:to>
      <xdr:col>20</xdr:col>
      <xdr:colOff>543270</xdr:colOff>
      <xdr:row>5</xdr:row>
      <xdr:rowOff>305519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38204" y="192260"/>
          <a:ext cx="6392466" cy="189443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rgbClr val="FF0000"/>
              </a:solidFill>
            </a:rPr>
            <a:t>黄色セルに必要事項を入力してください。</a:t>
          </a:r>
          <a:endParaRPr kumimoji="1" lang="en-US" altLang="ja-JP" sz="2800">
            <a:solidFill>
              <a:srgbClr val="FF0000"/>
            </a:solidFill>
          </a:endParaRPr>
        </a:p>
        <a:p>
          <a:pPr algn="l"/>
          <a:r>
            <a:rPr kumimoji="1" lang="ja-JP" altLang="en-US" sz="2800">
              <a:solidFill>
                <a:srgbClr val="FF0000"/>
              </a:solidFill>
            </a:rPr>
            <a:t>他の部分は自動で入力されます。</a:t>
          </a:r>
          <a:endParaRPr kumimoji="1" lang="en-US" altLang="ja-JP" sz="280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60546" y="1748084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621296" y="1728320"/>
          <a:ext cx="397094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971787" y="1735044"/>
          <a:ext cx="416621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373763" y="1724715"/>
          <a:ext cx="328502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006361" y="1721517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325243</xdr:colOff>
          <xdr:row>21</xdr:row>
          <xdr:rowOff>336860</xdr:rowOff>
        </xdr:from>
        <xdr:to>
          <xdr:col>10</xdr:col>
          <xdr:colOff>53432</xdr:colOff>
          <xdr:row>23</xdr:row>
          <xdr:rowOff>65049</xdr:rowOff>
        </xdr:to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共通事項!#REF!" spid="_x0000_s515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261981" y="7259909"/>
              <a:ext cx="1714500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323004</xdr:colOff>
      <xdr:row>0</xdr:row>
      <xdr:rowOff>192260</xdr:rowOff>
    </xdr:from>
    <xdr:to>
      <xdr:col>20</xdr:col>
      <xdr:colOff>543270</xdr:colOff>
      <xdr:row>5</xdr:row>
      <xdr:rowOff>305519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638204" y="192260"/>
          <a:ext cx="6392466" cy="189443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rgbClr val="FF0000"/>
              </a:solidFill>
            </a:rPr>
            <a:t>黄色セルに必要事項を入力してください。</a:t>
          </a:r>
          <a:endParaRPr kumimoji="1" lang="en-US" altLang="ja-JP" sz="2800">
            <a:solidFill>
              <a:srgbClr val="FF0000"/>
            </a:solidFill>
          </a:endParaRPr>
        </a:p>
        <a:p>
          <a:pPr algn="l"/>
          <a:r>
            <a:rPr kumimoji="1" lang="ja-JP" altLang="en-US" sz="2800">
              <a:solidFill>
                <a:srgbClr val="FF0000"/>
              </a:solidFill>
            </a:rPr>
            <a:t>他の部分は自動で入力されます。</a:t>
          </a:r>
          <a:endParaRPr kumimoji="1" lang="en-US" altLang="ja-JP" sz="280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660546" y="1748084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4621296" y="1728320"/>
          <a:ext cx="397094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971787" y="1735044"/>
          <a:ext cx="416621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373763" y="1724715"/>
          <a:ext cx="328502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006361" y="1721517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418170</xdr:colOff>
          <xdr:row>22</xdr:row>
          <xdr:rowOff>371707</xdr:rowOff>
        </xdr:from>
        <xdr:to>
          <xdr:col>10</xdr:col>
          <xdr:colOff>146359</xdr:colOff>
          <xdr:row>24</xdr:row>
          <xdr:rowOff>99896</xdr:rowOff>
        </xdr:to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共通事項!#REF!" spid="_x0000_s412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354908" y="7852317"/>
              <a:ext cx="1714500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341098</xdr:colOff>
      <xdr:row>4</xdr:row>
      <xdr:rowOff>188072</xdr:rowOff>
    </xdr:from>
    <xdr:to>
      <xdr:col>10</xdr:col>
      <xdr:colOff>101936</xdr:colOff>
      <xdr:row>5</xdr:row>
      <xdr:rowOff>265834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14848" y="1727947"/>
          <a:ext cx="348213" cy="331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327102</xdr:colOff>
      <xdr:row>4</xdr:row>
      <xdr:rowOff>178230</xdr:rowOff>
    </xdr:from>
    <xdr:to>
      <xdr:col>7</xdr:col>
      <xdr:colOff>71300</xdr:colOff>
      <xdr:row>5</xdr:row>
      <xdr:rowOff>255992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4311727" y="1718105"/>
          <a:ext cx="363323" cy="331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333375</xdr:colOff>
      <xdr:row>4</xdr:row>
      <xdr:rowOff>184954</xdr:rowOff>
    </xdr:from>
    <xdr:to>
      <xdr:col>6</xdr:col>
      <xdr:colOff>94214</xdr:colOff>
      <xdr:row>5</xdr:row>
      <xdr:rowOff>262716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730625" y="1724829"/>
          <a:ext cx="348214" cy="331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369523</xdr:colOff>
      <xdr:row>4</xdr:row>
      <xdr:rowOff>193675</xdr:rowOff>
    </xdr:from>
    <xdr:to>
      <xdr:col>8</xdr:col>
      <xdr:colOff>50903</xdr:colOff>
      <xdr:row>5</xdr:row>
      <xdr:rowOff>271437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4550998" y="1727200"/>
          <a:ext cx="262405" cy="325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342696</xdr:colOff>
      <xdr:row>4</xdr:row>
      <xdr:rowOff>181349</xdr:rowOff>
    </xdr:from>
    <xdr:to>
      <xdr:col>9</xdr:col>
      <xdr:colOff>103534</xdr:colOff>
      <xdr:row>5</xdr:row>
      <xdr:rowOff>259111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629071" y="1721224"/>
          <a:ext cx="348213" cy="331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xdr:twoCellAnchor>
    <xdr:from>
      <xdr:col>11</xdr:col>
      <xdr:colOff>266700</xdr:colOff>
      <xdr:row>0</xdr:row>
      <xdr:rowOff>123825</xdr:rowOff>
    </xdr:from>
    <xdr:to>
      <xdr:col>20</xdr:col>
      <xdr:colOff>461087</xdr:colOff>
      <xdr:row>5</xdr:row>
      <xdr:rowOff>314325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6715125" y="123825"/>
          <a:ext cx="6366587" cy="1971675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rgbClr val="FF0000"/>
              </a:solidFill>
            </a:rPr>
            <a:t>黄色セルに必要事項を入力してください。</a:t>
          </a:r>
          <a:endParaRPr kumimoji="1" lang="en-US" altLang="ja-JP" sz="2800">
            <a:solidFill>
              <a:srgbClr val="FF0000"/>
            </a:solidFill>
          </a:endParaRPr>
        </a:p>
        <a:p>
          <a:pPr algn="l"/>
          <a:r>
            <a:rPr kumimoji="1" lang="ja-JP" altLang="en-US" sz="2800">
              <a:solidFill>
                <a:srgbClr val="FF0000"/>
              </a:solidFill>
            </a:rPr>
            <a:t>他の部分は自動で入力されます。</a:t>
          </a:r>
          <a:endParaRPr kumimoji="1" lang="en-US" altLang="ja-JP" sz="2800" baseline="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21</xdr:row>
          <xdr:rowOff>276225</xdr:rowOff>
        </xdr:from>
        <xdr:to>
          <xdr:col>10</xdr:col>
          <xdr:colOff>200025</xdr:colOff>
          <xdr:row>22</xdr:row>
          <xdr:rowOff>476250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共通事項!#REF!" spid="_x0000_s207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410075" y="7419975"/>
              <a:ext cx="1714500" cy="76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workbookViewId="0">
      <selection activeCell="C5" sqref="C5"/>
    </sheetView>
  </sheetViews>
  <sheetFormatPr defaultRowHeight="30.75" customHeight="1" x14ac:dyDescent="0.45"/>
  <cols>
    <col min="1" max="1" width="21.3984375" customWidth="1"/>
    <col min="2" max="2" width="9.19921875" customWidth="1"/>
    <col min="3" max="3" width="7.09765625" customWidth="1"/>
    <col min="4" max="4" width="7.5" customWidth="1"/>
    <col min="5" max="5" width="7.59765625" customWidth="1"/>
    <col min="6" max="6" width="7.3984375" customWidth="1"/>
    <col min="8" max="8" width="6" customWidth="1"/>
    <col min="9" max="9" width="21.19921875" customWidth="1"/>
  </cols>
  <sheetData>
    <row r="1" spans="1:16" ht="27.75" customHeight="1" x14ac:dyDescent="0.45">
      <c r="A1" s="56" t="s">
        <v>26</v>
      </c>
      <c r="B1" s="56"/>
      <c r="C1" s="56"/>
      <c r="D1" s="56"/>
      <c r="E1" s="56"/>
      <c r="F1" s="56"/>
      <c r="G1" s="9"/>
      <c r="H1" s="9"/>
      <c r="I1" s="30"/>
      <c r="J1" s="17"/>
      <c r="K1" s="17"/>
      <c r="L1" s="30"/>
      <c r="M1" s="30"/>
      <c r="N1" s="30"/>
      <c r="O1" s="31"/>
      <c r="P1" s="9"/>
    </row>
    <row r="2" spans="1:16" ht="15" customHeight="1" x14ac:dyDescent="0.45">
      <c r="I2" s="17"/>
      <c r="J2" s="17"/>
      <c r="K2" s="17"/>
      <c r="L2" s="17"/>
      <c r="M2" s="17"/>
      <c r="N2" s="17"/>
      <c r="O2" s="17"/>
    </row>
    <row r="3" spans="1:16" ht="99" customHeight="1" x14ac:dyDescent="0.45">
      <c r="A3" s="54" t="s">
        <v>47</v>
      </c>
      <c r="B3" s="54"/>
      <c r="C3" s="54"/>
      <c r="D3" s="54"/>
      <c r="E3" s="54"/>
      <c r="F3" s="55"/>
      <c r="I3" s="34"/>
      <c r="J3" s="34"/>
      <c r="K3" s="34"/>
      <c r="L3" s="34"/>
      <c r="M3" s="34"/>
      <c r="N3" s="35"/>
      <c r="O3" s="17"/>
    </row>
    <row r="4" spans="1:16" ht="29.25" customHeight="1" x14ac:dyDescent="0.45">
      <c r="A4" s="47"/>
      <c r="B4" s="47"/>
      <c r="C4" s="47"/>
      <c r="D4" s="47"/>
      <c r="E4" s="47"/>
      <c r="F4" s="48"/>
      <c r="I4" s="34"/>
      <c r="J4" s="34"/>
      <c r="K4" s="34"/>
      <c r="L4" s="34"/>
      <c r="M4" s="34"/>
      <c r="N4" s="35"/>
      <c r="O4" s="17"/>
    </row>
    <row r="5" spans="1:16" ht="27.75" customHeight="1" x14ac:dyDescent="0.45">
      <c r="A5" s="49" t="s">
        <v>24</v>
      </c>
      <c r="B5" s="49" t="s">
        <v>21</v>
      </c>
      <c r="C5" s="51">
        <v>8</v>
      </c>
      <c r="D5" s="60" t="s">
        <v>25</v>
      </c>
      <c r="E5" s="60"/>
      <c r="F5" s="60"/>
      <c r="I5" s="32"/>
      <c r="J5" s="32"/>
      <c r="K5" s="33"/>
      <c r="L5" s="34"/>
      <c r="M5" s="34"/>
      <c r="N5" s="34"/>
      <c r="O5" s="17"/>
    </row>
    <row r="6" spans="1:16" ht="30.75" customHeight="1" x14ac:dyDescent="0.45">
      <c r="A6" s="3" t="s">
        <v>13</v>
      </c>
      <c r="B6" s="15" t="s">
        <v>21</v>
      </c>
      <c r="C6" s="52">
        <v>8</v>
      </c>
      <c r="D6" s="50" t="s">
        <v>22</v>
      </c>
      <c r="E6" s="53">
        <v>4</v>
      </c>
      <c r="F6" s="14" t="s">
        <v>20</v>
      </c>
      <c r="I6" s="17"/>
      <c r="J6" s="17"/>
      <c r="K6" s="28"/>
      <c r="L6" s="28"/>
      <c r="M6" s="28"/>
      <c r="N6" s="17"/>
      <c r="O6" s="17"/>
    </row>
    <row r="7" spans="1:16" ht="30.75" customHeight="1" x14ac:dyDescent="0.45">
      <c r="A7" s="3" t="s">
        <v>14</v>
      </c>
      <c r="B7" s="61">
        <v>46143</v>
      </c>
      <c r="C7" s="62"/>
      <c r="D7" s="62"/>
      <c r="E7" s="62"/>
      <c r="F7" s="63"/>
      <c r="I7" s="17"/>
      <c r="J7" s="36"/>
      <c r="K7" s="36"/>
      <c r="L7" s="36"/>
      <c r="M7" s="36"/>
      <c r="N7" s="36"/>
      <c r="O7" s="17"/>
    </row>
    <row r="8" spans="1:16" ht="30.75" customHeight="1" x14ac:dyDescent="0.45">
      <c r="A8" s="3" t="s">
        <v>15</v>
      </c>
      <c r="B8" s="57" t="s">
        <v>23</v>
      </c>
      <c r="C8" s="58"/>
      <c r="D8" s="58"/>
      <c r="E8" s="58"/>
      <c r="F8" s="59"/>
      <c r="I8" s="17"/>
      <c r="J8" s="35"/>
      <c r="K8" s="35"/>
      <c r="L8" s="35"/>
      <c r="M8" s="35"/>
      <c r="N8" s="35"/>
      <c r="O8" s="17"/>
    </row>
    <row r="9" spans="1:16" ht="30.75" customHeight="1" x14ac:dyDescent="0.45">
      <c r="A9" s="3" t="s">
        <v>16</v>
      </c>
      <c r="B9" s="57" t="s">
        <v>41</v>
      </c>
      <c r="C9" s="58"/>
      <c r="D9" s="58"/>
      <c r="E9" s="58"/>
      <c r="F9" s="59"/>
      <c r="I9" s="17"/>
      <c r="J9" s="35"/>
      <c r="K9" s="35"/>
      <c r="L9" s="35"/>
      <c r="M9" s="35"/>
      <c r="N9" s="35"/>
      <c r="O9" s="17"/>
    </row>
    <row r="10" spans="1:16" ht="30.75" customHeight="1" x14ac:dyDescent="0.45">
      <c r="A10" s="3" t="s">
        <v>50</v>
      </c>
      <c r="B10" s="57" t="s">
        <v>49</v>
      </c>
      <c r="C10" s="58"/>
      <c r="D10" s="58"/>
      <c r="E10" s="58"/>
      <c r="F10" s="59"/>
      <c r="I10" s="17"/>
      <c r="J10" s="35"/>
      <c r="K10" s="35"/>
      <c r="L10" s="35"/>
      <c r="M10" s="35"/>
      <c r="N10" s="35"/>
      <c r="O10" s="17"/>
    </row>
    <row r="11" spans="1:16" ht="30.75" customHeight="1" x14ac:dyDescent="0.45">
      <c r="A11" s="3" t="s">
        <v>17</v>
      </c>
      <c r="B11" s="57" t="s">
        <v>42</v>
      </c>
      <c r="C11" s="58"/>
      <c r="D11" s="58"/>
      <c r="E11" s="58"/>
      <c r="F11" s="59"/>
      <c r="I11" s="17"/>
      <c r="J11" s="35"/>
      <c r="K11" s="35"/>
      <c r="L11" s="35"/>
      <c r="M11" s="35"/>
      <c r="N11" s="35"/>
      <c r="O11" s="17"/>
    </row>
    <row r="12" spans="1:16" ht="30.75" customHeight="1" x14ac:dyDescent="0.45">
      <c r="A12" s="10" t="s">
        <v>18</v>
      </c>
      <c r="B12" s="57" t="s">
        <v>43</v>
      </c>
      <c r="C12" s="58"/>
      <c r="D12" s="58"/>
      <c r="E12" s="58"/>
      <c r="F12" s="59"/>
      <c r="H12" s="54" t="s">
        <v>48</v>
      </c>
      <c r="I12" s="54"/>
      <c r="J12" s="35"/>
      <c r="K12" s="35"/>
      <c r="L12" s="35"/>
      <c r="M12" s="35"/>
      <c r="N12" s="35"/>
      <c r="O12" s="17"/>
    </row>
    <row r="13" spans="1:16" ht="30.75" customHeight="1" x14ac:dyDescent="0.45">
      <c r="A13" s="10" t="s">
        <v>19</v>
      </c>
      <c r="B13" s="57" t="s">
        <v>44</v>
      </c>
      <c r="C13" s="58"/>
      <c r="D13" s="58"/>
      <c r="E13" s="58"/>
      <c r="F13" s="59"/>
      <c r="H13" s="54"/>
      <c r="I13" s="54"/>
      <c r="J13" s="35"/>
      <c r="K13" s="35"/>
      <c r="L13" s="35"/>
      <c r="M13" s="35"/>
      <c r="N13" s="35"/>
      <c r="O13" s="17"/>
    </row>
    <row r="14" spans="1:16" ht="30.75" customHeight="1" x14ac:dyDescent="0.45">
      <c r="A14" s="38"/>
    </row>
  </sheetData>
  <sheetProtection algorithmName="SHA-512" hashValue="/Q5E/KqYP5aUul0j//9NzfEzy4yLmJJmVz0Cmng1385YuCOc+lVyAIjrfoYuGwBHSbGJyctDA7YUIOqMuQ6coA==" saltValue="4l1XTeJf5YReeb78A6NS9w==" spinCount="100000" sheet="1" objects="1" scenarios="1" selectLockedCells="1"/>
  <mergeCells count="11">
    <mergeCell ref="H12:I13"/>
    <mergeCell ref="A3:F3"/>
    <mergeCell ref="A1:F1"/>
    <mergeCell ref="B12:F12"/>
    <mergeCell ref="B13:F13"/>
    <mergeCell ref="D5:F5"/>
    <mergeCell ref="B7:F7"/>
    <mergeCell ref="B8:F8"/>
    <mergeCell ref="B9:F9"/>
    <mergeCell ref="B10:F10"/>
    <mergeCell ref="B11:F11"/>
  </mergeCells>
  <phoneticPr fontId="1"/>
  <pageMargins left="0.7" right="0.7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5"/>
  <sheetViews>
    <sheetView view="pageBreakPreview" zoomScale="82" zoomScaleNormal="70" zoomScaleSheetLayoutView="82" workbookViewId="0">
      <selection activeCell="G21" sqref="G21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5.59765625" customWidth="1"/>
  </cols>
  <sheetData>
    <row r="1" spans="1:16" x14ac:dyDescent="0.45">
      <c r="J1" s="96"/>
      <c r="K1" s="96"/>
    </row>
    <row r="2" spans="1:16" x14ac:dyDescent="0.45">
      <c r="J2" s="97" t="str">
        <f>"令和"&amp;共通事項!C5&amp;"年度"</f>
        <v>令和8年度</v>
      </c>
      <c r="K2" s="98"/>
    </row>
    <row r="3" spans="1:16" ht="53.25" customHeight="1" x14ac:dyDescent="0.45">
      <c r="A3" s="99" t="s">
        <v>52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6" ht="28.8" x14ac:dyDescent="0.45">
      <c r="A4" s="6" t="s">
        <v>0</v>
      </c>
      <c r="B4" s="7"/>
      <c r="C4" s="7"/>
      <c r="D4" s="7"/>
    </row>
    <row r="5" spans="1:16" ht="18.600000000000001" thickBot="1" x14ac:dyDescent="0.5"/>
    <row r="6" spans="1:16" ht="27" customHeight="1" x14ac:dyDescent="0.45">
      <c r="A6" s="100" t="s">
        <v>12</v>
      </c>
      <c r="B6" s="101"/>
      <c r="C6" s="87" t="str">
        <f>IF(ISERROR(MID(A95,LEN(A95)-7,1)),"",(MID(A95,LEN(A95)-7,1)))</f>
        <v/>
      </c>
      <c r="D6" s="87" t="str">
        <f>IF(ISERROR(MID(A95,LEN(A95)-6,1)),"",(MID(A95,LEN(A95)-6,1)))</f>
        <v/>
      </c>
      <c r="E6" s="87" t="str">
        <f>IF(ISERROR(MID(A95,LEN(A95)-5,1)),"",(MID(A95,LEN(A95)-5,1)))</f>
        <v/>
      </c>
      <c r="F6" s="87" t="str">
        <f>IF(ISERROR(MID(A95,LEN(A95)-4,1)),"",(MID(A95,LEN(A95)-4,1)))</f>
        <v/>
      </c>
      <c r="G6" s="87" t="str">
        <f>IF(ISERROR(MID(A95,LEN(A95)-3,1)),"",(MID(A95,LEN(A95)-3,1)))</f>
        <v/>
      </c>
      <c r="H6" s="87" t="str">
        <f>IF(ISERROR(MID(A95,LEN(A95)-2,1)),"",(MID(A95,LEN(A95)-2,1)))</f>
        <v/>
      </c>
      <c r="I6" s="87" t="str">
        <f>IF(ISERROR(MID(A95,LEN(A95)-1,1)),"",(MID(A95,LEN(A95)-1,1)))</f>
        <v>\</v>
      </c>
      <c r="J6" s="89" t="str">
        <f>IF(ISERROR(MID(A95,LEN(A95),1)),"0",(MID(A95,LEN(A95),1)))</f>
        <v>0</v>
      </c>
    </row>
    <row r="7" spans="1:16" ht="27" customHeight="1" thickBot="1" x14ac:dyDescent="0.5">
      <c r="A7" s="102"/>
      <c r="B7" s="103"/>
      <c r="C7" s="88"/>
      <c r="D7" s="88"/>
      <c r="E7" s="88"/>
      <c r="F7" s="88"/>
      <c r="G7" s="88"/>
      <c r="H7" s="88"/>
      <c r="I7" s="88"/>
      <c r="J7" s="90"/>
      <c r="L7" s="91"/>
      <c r="M7" s="91"/>
      <c r="N7" s="19"/>
      <c r="O7" s="19"/>
      <c r="P7" s="19"/>
    </row>
    <row r="8" spans="1:16" x14ac:dyDescent="0.45">
      <c r="I8" t="s">
        <v>6</v>
      </c>
      <c r="L8" s="92"/>
      <c r="M8" s="92"/>
      <c r="N8" s="44"/>
      <c r="O8" s="44"/>
      <c r="P8" s="19"/>
    </row>
    <row r="9" spans="1:16" ht="19.8" x14ac:dyDescent="0.45">
      <c r="A9" s="11" t="str">
        <f>"令和"&amp;共通事項!C6&amp;"年"&amp;共通事項!E6&amp;"月分を上記のとおり請求します。"</f>
        <v>令和8年4月分を上記のとおり請求します。</v>
      </c>
      <c r="B9" s="12"/>
      <c r="C9" s="12"/>
      <c r="D9" s="12"/>
      <c r="E9" s="12"/>
      <c r="F9" s="12"/>
      <c r="L9" s="92"/>
      <c r="M9" s="92"/>
    </row>
    <row r="10" spans="1:16" x14ac:dyDescent="0.45">
      <c r="L10" s="92"/>
      <c r="M10" s="92"/>
    </row>
    <row r="11" spans="1:16" ht="19.8" x14ac:dyDescent="0.45">
      <c r="A11" s="93">
        <f>共通事項!B7</f>
        <v>46143</v>
      </c>
      <c r="B11" s="94"/>
      <c r="C11" s="13"/>
      <c r="D11" s="13"/>
    </row>
    <row r="12" spans="1:16" ht="23.25" customHeight="1" x14ac:dyDescent="0.45">
      <c r="A12" s="1"/>
      <c r="F12" s="95" t="s">
        <v>9</v>
      </c>
      <c r="G12" s="95"/>
      <c r="H12" s="86" t="str">
        <f>共通事項!B8</f>
        <v>T1234567890123</v>
      </c>
      <c r="I12" s="86"/>
      <c r="J12" s="86"/>
      <c r="K12" s="86"/>
    </row>
    <row r="13" spans="1:16" ht="23.25" customHeight="1" x14ac:dyDescent="0.45">
      <c r="A13" s="1"/>
      <c r="F13" s="85" t="s">
        <v>7</v>
      </c>
      <c r="G13" s="85"/>
      <c r="H13" s="86" t="str">
        <f>共通事項!B9</f>
        <v>山口県下松市○○町〇丁目〇-〇</v>
      </c>
      <c r="I13" s="86"/>
      <c r="J13" s="86"/>
      <c r="K13" s="86"/>
    </row>
    <row r="14" spans="1:16" ht="23.25" customHeight="1" x14ac:dyDescent="0.45">
      <c r="A14" s="1"/>
      <c r="F14" s="85" t="s">
        <v>51</v>
      </c>
      <c r="G14" s="85"/>
      <c r="H14" s="86" t="str">
        <f>共通事項!B10</f>
        <v>○○法人○○医院</v>
      </c>
      <c r="I14" s="86"/>
      <c r="J14" s="86"/>
      <c r="K14" s="86"/>
    </row>
    <row r="15" spans="1:16" ht="23.25" customHeight="1" x14ac:dyDescent="0.45">
      <c r="A15" s="1"/>
      <c r="F15" s="85" t="s">
        <v>10</v>
      </c>
      <c r="G15" s="85"/>
      <c r="H15" s="86"/>
      <c r="I15" s="86"/>
      <c r="J15" s="86"/>
      <c r="K15" s="86"/>
    </row>
    <row r="16" spans="1:16" ht="23.25" customHeight="1" x14ac:dyDescent="0.45">
      <c r="A16" s="1"/>
      <c r="F16" s="85" t="s">
        <v>11</v>
      </c>
      <c r="G16" s="85"/>
      <c r="H16" s="86" t="str">
        <f>共通事項!B11</f>
        <v>院長　下松  太郎</v>
      </c>
      <c r="I16" s="86"/>
      <c r="J16" s="86"/>
      <c r="K16" s="86"/>
    </row>
    <row r="18" spans="1:20" ht="25.5" customHeight="1" x14ac:dyDescent="0.45">
      <c r="A18" s="79" t="s">
        <v>1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</row>
    <row r="19" spans="1:20" ht="25.5" customHeight="1" x14ac:dyDescent="0.45">
      <c r="B19" s="81" t="s">
        <v>38</v>
      </c>
      <c r="C19" s="81"/>
      <c r="D19" s="82" t="s">
        <v>37</v>
      </c>
      <c r="E19" s="83"/>
      <c r="F19" s="43" t="s">
        <v>2</v>
      </c>
      <c r="G19" s="43" t="s">
        <v>3</v>
      </c>
      <c r="H19" s="82" t="s">
        <v>4</v>
      </c>
      <c r="I19" s="83"/>
    </row>
    <row r="20" spans="1:20" ht="44.25" customHeight="1" x14ac:dyDescent="0.45">
      <c r="B20" s="69" t="s">
        <v>53</v>
      </c>
      <c r="C20" s="69"/>
      <c r="D20" s="69" t="s">
        <v>54</v>
      </c>
      <c r="E20" s="81"/>
      <c r="F20" s="46">
        <v>5500</v>
      </c>
      <c r="G20" s="40"/>
      <c r="H20" s="84" t="str">
        <f>IF(SUM(F20*G20)=0,"",SUM(F20*G20))</f>
        <v/>
      </c>
      <c r="I20" s="84"/>
    </row>
    <row r="21" spans="1:20" ht="44.25" customHeight="1" thickBot="1" x14ac:dyDescent="0.5">
      <c r="B21" s="70"/>
      <c r="C21" s="70"/>
      <c r="D21" s="70" t="s">
        <v>55</v>
      </c>
      <c r="E21" s="71"/>
      <c r="F21" s="45">
        <v>2750</v>
      </c>
      <c r="G21" s="40"/>
      <c r="H21" s="72" t="str">
        <f>IF(SUM(F20*G21)=0,"",SUM(F20*G21))</f>
        <v/>
      </c>
      <c r="I21" s="72"/>
      <c r="O21" s="73"/>
      <c r="P21" s="73"/>
      <c r="Q21" s="73"/>
      <c r="R21" s="74"/>
      <c r="S21" s="74"/>
      <c r="T21" s="74"/>
    </row>
    <row r="22" spans="1:20" ht="34.5" customHeight="1" thickTop="1" x14ac:dyDescent="0.45">
      <c r="B22" s="75" t="s">
        <v>32</v>
      </c>
      <c r="C22" s="76"/>
      <c r="D22" s="77">
        <f>IF(SUM(H20:I21)=0,,SUM(H20:I21))</f>
        <v>0</v>
      </c>
      <c r="E22" s="78"/>
    </row>
    <row r="23" spans="1:20" ht="46.5" customHeight="1" thickBot="1" x14ac:dyDescent="0.5">
      <c r="B23" s="64" t="s">
        <v>45</v>
      </c>
      <c r="C23" s="65"/>
      <c r="D23" s="66">
        <f>ROUNDDOWN(D22/1.1*0.1,0)</f>
        <v>0</v>
      </c>
      <c r="E23" s="67"/>
      <c r="F23" s="4"/>
      <c r="G23" s="25"/>
      <c r="H23" s="25"/>
    </row>
    <row r="24" spans="1:20" ht="32.25" customHeight="1" thickTop="1" x14ac:dyDescent="0.45">
      <c r="A24" s="13"/>
      <c r="B24" s="13"/>
      <c r="C24" s="17"/>
      <c r="D24" s="17"/>
      <c r="E24" s="4"/>
      <c r="F24" s="4"/>
      <c r="G24" s="4"/>
      <c r="H24" s="4"/>
    </row>
    <row r="25" spans="1:20" x14ac:dyDescent="0.45">
      <c r="A25" s="18" t="s">
        <v>5</v>
      </c>
      <c r="B25" s="68" t="str">
        <f>共通事項!B12</f>
        <v>下松  太郎</v>
      </c>
      <c r="C25" s="68"/>
      <c r="D25" s="68"/>
      <c r="E25" s="4"/>
      <c r="F25" s="18" t="s">
        <v>8</v>
      </c>
      <c r="G25" s="68" t="str">
        <f>共通事項!B13</f>
        <v>0833-○○-○○○○</v>
      </c>
      <c r="H25" s="68"/>
      <c r="I25" s="68"/>
      <c r="J25" s="5"/>
      <c r="K25" s="5"/>
    </row>
    <row r="26" spans="1:20" x14ac:dyDescent="0.45">
      <c r="A26" s="2"/>
    </row>
    <row r="95" spans="1:1" ht="14.25" customHeight="1" x14ac:dyDescent="0.45">
      <c r="A95" s="8" t="str">
        <f>"\"&amp;D22</f>
        <v>\0</v>
      </c>
    </row>
  </sheetData>
  <sheetProtection algorithmName="SHA-512" hashValue="98Fnk/kGcHxF0yXsF4VgpeAJJ3/M7zZTtnQjgIBlMHfDcDsfyyDyPX+CBH24BFlpLE3a3789FCd+fm1LyMOyVQ==" saltValue="cdudYfMQX3MCdHlxbVuOKw==" spinCount="100000" sheet="1" objects="1" scenarios="1" selectLockedCells="1"/>
  <mergeCells count="41">
    <mergeCell ref="A11:B11"/>
    <mergeCell ref="F12:G12"/>
    <mergeCell ref="H12:K12"/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F16:G16"/>
    <mergeCell ref="H16:K16"/>
    <mergeCell ref="I6:I7"/>
    <mergeCell ref="J6:J7"/>
    <mergeCell ref="L7:M7"/>
    <mergeCell ref="L8:M10"/>
    <mergeCell ref="F13:G13"/>
    <mergeCell ref="H13:K13"/>
    <mergeCell ref="F14:G14"/>
    <mergeCell ref="H14:K15"/>
    <mergeCell ref="F15:G15"/>
    <mergeCell ref="O21:Q21"/>
    <mergeCell ref="R21:T21"/>
    <mergeCell ref="B22:C22"/>
    <mergeCell ref="D22:E22"/>
    <mergeCell ref="A18:K18"/>
    <mergeCell ref="B19:C19"/>
    <mergeCell ref="D19:E19"/>
    <mergeCell ref="H19:I19"/>
    <mergeCell ref="D20:E20"/>
    <mergeCell ref="H20:I20"/>
    <mergeCell ref="B23:C23"/>
    <mergeCell ref="D23:E23"/>
    <mergeCell ref="B25:D25"/>
    <mergeCell ref="G25:I25"/>
    <mergeCell ref="B20:C21"/>
    <mergeCell ref="D21:E21"/>
    <mergeCell ref="H21:I21"/>
  </mergeCells>
  <phoneticPr fontId="1"/>
  <conditionalFormatting sqref="G20:G21">
    <cfRule type="containsBlanks" dxfId="3" priority="1">
      <formula>LEN(TRIM(G20))=0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view="pageBreakPreview" topLeftCell="A8" zoomScale="82" zoomScaleNormal="70" zoomScaleSheetLayoutView="82" workbookViewId="0">
      <selection activeCell="G22" sqref="G22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5.59765625" customWidth="1"/>
  </cols>
  <sheetData>
    <row r="1" spans="1:16" x14ac:dyDescent="0.45">
      <c r="J1" s="96"/>
      <c r="K1" s="96"/>
    </row>
    <row r="2" spans="1:16" x14ac:dyDescent="0.45">
      <c r="J2" s="97" t="str">
        <f>"令和"&amp;共通事項!C5&amp;"年度"</f>
        <v>令和8年度</v>
      </c>
      <c r="K2" s="98"/>
    </row>
    <row r="3" spans="1:16" ht="53.25" customHeight="1" x14ac:dyDescent="0.45">
      <c r="A3" s="99" t="s">
        <v>46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6" ht="28.8" x14ac:dyDescent="0.45">
      <c r="A4" s="6" t="s">
        <v>0</v>
      </c>
      <c r="B4" s="7"/>
      <c r="C4" s="7"/>
      <c r="D4" s="7"/>
    </row>
    <row r="5" spans="1:16" ht="18.600000000000001" thickBot="1" x14ac:dyDescent="0.5"/>
    <row r="6" spans="1:16" ht="27" customHeight="1" x14ac:dyDescent="0.45">
      <c r="A6" s="100" t="s">
        <v>12</v>
      </c>
      <c r="B6" s="101"/>
      <c r="C6" s="87" t="str">
        <f>IF(ISERROR(MID(A96,LEN(A96)-7,1)),"",(MID(A96,LEN(A96)-7,1)))</f>
        <v/>
      </c>
      <c r="D6" s="87" t="str">
        <f>IF(ISERROR(MID(A96,LEN(A96)-6,1)),"",(MID(A96,LEN(A96)-6,1)))</f>
        <v/>
      </c>
      <c r="E6" s="87" t="str">
        <f>IF(ISERROR(MID(A96,LEN(A96)-5,1)),"",(MID(A96,LEN(A96)-5,1)))</f>
        <v/>
      </c>
      <c r="F6" s="87" t="str">
        <f>IF(ISERROR(MID(A96,LEN(A96)-4,1)),"",(MID(A96,LEN(A96)-4,1)))</f>
        <v/>
      </c>
      <c r="G6" s="87" t="str">
        <f>IF(ISERROR(MID(A96,LEN(A96)-3,1)),"",(MID(A96,LEN(A96)-3,1)))</f>
        <v/>
      </c>
      <c r="H6" s="87" t="str">
        <f>IF(ISERROR(MID(A96,LEN(A96)-2,1)),"",(MID(A96,LEN(A96)-2,1)))</f>
        <v/>
      </c>
      <c r="I6" s="87" t="str">
        <f>IF(ISERROR(MID(A96,LEN(A96)-1,1)),"",(MID(A96,LEN(A96)-1,1)))</f>
        <v>\</v>
      </c>
      <c r="J6" s="89" t="str">
        <f>IF(ISERROR(MID(A96,LEN(A96),1)),"0",(MID(A96,LEN(A96),1)))</f>
        <v>0</v>
      </c>
    </row>
    <row r="7" spans="1:16" ht="27" customHeight="1" thickBot="1" x14ac:dyDescent="0.5">
      <c r="A7" s="102"/>
      <c r="B7" s="103"/>
      <c r="C7" s="88"/>
      <c r="D7" s="88"/>
      <c r="E7" s="88"/>
      <c r="F7" s="88"/>
      <c r="G7" s="88"/>
      <c r="H7" s="88"/>
      <c r="I7" s="88"/>
      <c r="J7" s="90"/>
      <c r="L7" s="91"/>
      <c r="M7" s="91"/>
      <c r="N7" s="19"/>
      <c r="O7" s="19"/>
      <c r="P7" s="19"/>
    </row>
    <row r="8" spans="1:16" x14ac:dyDescent="0.45">
      <c r="I8" t="s">
        <v>6</v>
      </c>
      <c r="L8" s="92"/>
      <c r="M8" s="92"/>
      <c r="N8" s="42"/>
      <c r="O8" s="42"/>
      <c r="P8" s="19"/>
    </row>
    <row r="9" spans="1:16" ht="19.8" x14ac:dyDescent="0.45">
      <c r="A9" s="11" t="str">
        <f>"令和"&amp;共通事項!C6&amp;"年"&amp;共通事項!E6&amp;"月分を上記のとおり請求します。"</f>
        <v>令和8年4月分を上記のとおり請求します。</v>
      </c>
      <c r="B9" s="12"/>
      <c r="C9" s="12"/>
      <c r="D9" s="12"/>
      <c r="E9" s="12"/>
      <c r="F9" s="12"/>
      <c r="L9" s="92"/>
      <c r="M9" s="92"/>
    </row>
    <row r="10" spans="1:16" x14ac:dyDescent="0.45">
      <c r="L10" s="92"/>
      <c r="M10" s="92"/>
    </row>
    <row r="11" spans="1:16" ht="19.8" x14ac:dyDescent="0.45">
      <c r="A11" s="93">
        <f>共通事項!B7</f>
        <v>46143</v>
      </c>
      <c r="B11" s="94"/>
      <c r="C11" s="13"/>
      <c r="D11" s="13"/>
    </row>
    <row r="12" spans="1:16" ht="23.25" customHeight="1" x14ac:dyDescent="0.45">
      <c r="A12" s="1"/>
      <c r="F12" s="95" t="s">
        <v>9</v>
      </c>
      <c r="G12" s="95"/>
      <c r="H12" s="104" t="str">
        <f>共通事項!B8</f>
        <v>T1234567890123</v>
      </c>
      <c r="I12" s="104"/>
      <c r="J12" s="104"/>
      <c r="K12" s="104"/>
    </row>
    <row r="13" spans="1:16" ht="23.25" customHeight="1" x14ac:dyDescent="0.45">
      <c r="A13" s="1"/>
      <c r="F13" s="85" t="s">
        <v>7</v>
      </c>
      <c r="G13" s="85"/>
      <c r="H13" s="104" t="str">
        <f>共通事項!B9</f>
        <v>山口県下松市○○町〇丁目〇-〇</v>
      </c>
      <c r="I13" s="104"/>
      <c r="J13" s="104"/>
      <c r="K13" s="104"/>
    </row>
    <row r="14" spans="1:16" ht="23.25" customHeight="1" x14ac:dyDescent="0.45">
      <c r="A14" s="1"/>
      <c r="F14" s="85" t="s">
        <v>51</v>
      </c>
      <c r="G14" s="85"/>
      <c r="H14" s="104" t="str">
        <f>共通事項!B10</f>
        <v>○○法人○○医院</v>
      </c>
      <c r="I14" s="104"/>
      <c r="J14" s="104"/>
      <c r="K14" s="104"/>
    </row>
    <row r="15" spans="1:16" ht="23.25" customHeight="1" x14ac:dyDescent="0.45">
      <c r="A15" s="1"/>
      <c r="F15" s="85" t="s">
        <v>10</v>
      </c>
      <c r="G15" s="85"/>
      <c r="H15" s="104"/>
      <c r="I15" s="104"/>
      <c r="J15" s="104"/>
      <c r="K15" s="104"/>
    </row>
    <row r="16" spans="1:16" ht="23.25" customHeight="1" x14ac:dyDescent="0.45">
      <c r="A16" s="1"/>
      <c r="F16" s="85" t="s">
        <v>11</v>
      </c>
      <c r="G16" s="85"/>
      <c r="H16" s="104" t="str">
        <f>共通事項!B11</f>
        <v>院長　下松  太郎</v>
      </c>
      <c r="I16" s="104"/>
      <c r="J16" s="104"/>
      <c r="K16" s="104"/>
    </row>
    <row r="18" spans="1:20" ht="25.5" customHeight="1" x14ac:dyDescent="0.45">
      <c r="A18" s="79" t="s">
        <v>1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</row>
    <row r="19" spans="1:20" ht="25.5" customHeight="1" x14ac:dyDescent="0.45">
      <c r="B19" s="81" t="s">
        <v>38</v>
      </c>
      <c r="C19" s="81"/>
      <c r="D19" s="82" t="s">
        <v>37</v>
      </c>
      <c r="E19" s="83"/>
      <c r="F19" s="41" t="s">
        <v>2</v>
      </c>
      <c r="G19" s="41" t="s">
        <v>3</v>
      </c>
      <c r="H19" s="82" t="s">
        <v>4</v>
      </c>
      <c r="I19" s="83"/>
    </row>
    <row r="20" spans="1:20" ht="44.25" customHeight="1" x14ac:dyDescent="0.45">
      <c r="B20" s="69" t="s">
        <v>33</v>
      </c>
      <c r="C20" s="69"/>
      <c r="D20" s="81" t="s">
        <v>34</v>
      </c>
      <c r="E20" s="81"/>
      <c r="F20" s="105">
        <v>6040</v>
      </c>
      <c r="G20" s="40"/>
      <c r="H20" s="84" t="str">
        <f>IF(SUM(F20*G20)=0,"",SUM(F20*G20))</f>
        <v/>
      </c>
      <c r="I20" s="84"/>
    </row>
    <row r="21" spans="1:20" ht="44.25" customHeight="1" x14ac:dyDescent="0.45">
      <c r="B21" s="69"/>
      <c r="C21" s="69"/>
      <c r="D21" s="81" t="s">
        <v>35</v>
      </c>
      <c r="E21" s="81"/>
      <c r="F21" s="106"/>
      <c r="G21" s="40"/>
      <c r="H21" s="72" t="str">
        <f>IF(SUM(F20*G21)=0,"",SUM(F20*G21))</f>
        <v/>
      </c>
      <c r="I21" s="72"/>
    </row>
    <row r="22" spans="1:20" ht="44.25" customHeight="1" thickBot="1" x14ac:dyDescent="0.5">
      <c r="B22" s="70"/>
      <c r="C22" s="70"/>
      <c r="D22" s="70" t="s">
        <v>36</v>
      </c>
      <c r="E22" s="71"/>
      <c r="F22" s="107"/>
      <c r="G22" s="40"/>
      <c r="H22" s="72" t="str">
        <f>IF(SUM(F20*G22)=0,"",SUM(F20*G22))</f>
        <v/>
      </c>
      <c r="I22" s="72"/>
      <c r="O22" s="73"/>
      <c r="P22" s="73"/>
      <c r="Q22" s="73"/>
      <c r="R22" s="74"/>
      <c r="S22" s="74"/>
      <c r="T22" s="74"/>
    </row>
    <row r="23" spans="1:20" ht="34.5" customHeight="1" thickTop="1" x14ac:dyDescent="0.45">
      <c r="B23" s="75" t="s">
        <v>32</v>
      </c>
      <c r="C23" s="76"/>
      <c r="D23" s="77">
        <f>IF(SUM(H20:I22)=0,,SUM(H20:I22))</f>
        <v>0</v>
      </c>
      <c r="E23" s="78"/>
    </row>
    <row r="24" spans="1:20" ht="46.5" customHeight="1" thickBot="1" x14ac:dyDescent="0.5">
      <c r="B24" s="64" t="s">
        <v>45</v>
      </c>
      <c r="C24" s="65"/>
      <c r="D24" s="66">
        <f>ROUNDDOWN(D23/1.1*0.1,0)</f>
        <v>0</v>
      </c>
      <c r="E24" s="67"/>
      <c r="F24" s="4"/>
      <c r="G24" s="25"/>
      <c r="H24" s="25"/>
    </row>
    <row r="25" spans="1:20" ht="32.25" customHeight="1" thickTop="1" x14ac:dyDescent="0.45">
      <c r="A25" s="13"/>
      <c r="B25" s="13"/>
      <c r="C25" s="17"/>
      <c r="D25" s="17"/>
      <c r="E25" s="4"/>
      <c r="F25" s="4"/>
      <c r="G25" s="4"/>
      <c r="H25" s="4"/>
    </row>
    <row r="26" spans="1:20" x14ac:dyDescent="0.45">
      <c r="A26" s="18" t="s">
        <v>5</v>
      </c>
      <c r="B26" s="108" t="str">
        <f>共通事項!B12</f>
        <v>下松  太郎</v>
      </c>
      <c r="C26" s="108"/>
      <c r="D26" s="108"/>
      <c r="E26" s="4"/>
      <c r="F26" s="18" t="s">
        <v>8</v>
      </c>
      <c r="G26" s="108" t="str">
        <f>共通事項!B13</f>
        <v>0833-○○-○○○○</v>
      </c>
      <c r="H26" s="108"/>
      <c r="I26" s="108"/>
      <c r="J26" s="5"/>
      <c r="K26" s="5"/>
    </row>
    <row r="27" spans="1:20" x14ac:dyDescent="0.45">
      <c r="A27" s="2"/>
    </row>
    <row r="96" spans="1:1" ht="14.25" customHeight="1" x14ac:dyDescent="0.45">
      <c r="A96" s="8" t="str">
        <f>"\"&amp;D23</f>
        <v>\0</v>
      </c>
    </row>
  </sheetData>
  <sheetProtection algorithmName="SHA-512" hashValue="/EmTe5zNXgqTyAxZ6YN9nGPlz8QTA+ZWpCSH22lTqUUK/sizqYPqQxWU4t1w88QWwTEJ1/EmBvTffEcWYFj6rg==" saltValue="2zOuJb4p27g9B9uGlSrRBA==" spinCount="100000" sheet="1" objects="1" scenarios="1"/>
  <mergeCells count="44">
    <mergeCell ref="B24:C24"/>
    <mergeCell ref="D24:E24"/>
    <mergeCell ref="B26:D26"/>
    <mergeCell ref="G26:I26"/>
    <mergeCell ref="D22:E22"/>
    <mergeCell ref="H22:I22"/>
    <mergeCell ref="O22:Q22"/>
    <mergeCell ref="R22:T22"/>
    <mergeCell ref="B23:C23"/>
    <mergeCell ref="D23:E23"/>
    <mergeCell ref="A18:K18"/>
    <mergeCell ref="B19:C19"/>
    <mergeCell ref="D19:E19"/>
    <mergeCell ref="H19:I19"/>
    <mergeCell ref="B20:C22"/>
    <mergeCell ref="D20:E20"/>
    <mergeCell ref="F20:F22"/>
    <mergeCell ref="H20:I20"/>
    <mergeCell ref="D21:E21"/>
    <mergeCell ref="H21:I21"/>
    <mergeCell ref="F16:G16"/>
    <mergeCell ref="H16:K16"/>
    <mergeCell ref="I6:I7"/>
    <mergeCell ref="J6:J7"/>
    <mergeCell ref="L7:M7"/>
    <mergeCell ref="L8:M10"/>
    <mergeCell ref="F13:G13"/>
    <mergeCell ref="H13:K13"/>
    <mergeCell ref="F14:G14"/>
    <mergeCell ref="H14:K15"/>
    <mergeCell ref="F15:G15"/>
    <mergeCell ref="A11:B11"/>
    <mergeCell ref="F12:G12"/>
    <mergeCell ref="H12:K12"/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</mergeCells>
  <phoneticPr fontId="1"/>
  <conditionalFormatting sqref="G20:G22">
    <cfRule type="containsBlanks" dxfId="2" priority="1">
      <formula>LEN(TRIM(G20))=0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portrait" blackAndWhite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96"/>
  <sheetViews>
    <sheetView tabSelected="1" view="pageBreakPreview" topLeftCell="A6" zoomScaleNormal="100" zoomScaleSheetLayoutView="100" workbookViewId="0">
      <selection activeCell="G20" sqref="G20"/>
    </sheetView>
  </sheetViews>
  <sheetFormatPr defaultRowHeight="18" x14ac:dyDescent="0.45"/>
  <cols>
    <col min="1" max="1" width="9.8984375" customWidth="1"/>
    <col min="2" max="2" width="6.8984375" customWidth="1"/>
    <col min="3" max="10" width="7.59765625" customWidth="1"/>
    <col min="11" max="11" width="6.8984375" customWidth="1"/>
  </cols>
  <sheetData>
    <row r="1" spans="1:17" x14ac:dyDescent="0.45">
      <c r="J1" s="96"/>
      <c r="K1" s="96"/>
    </row>
    <row r="2" spans="1:17" x14ac:dyDescent="0.45">
      <c r="J2" s="97" t="str">
        <f>"令和"&amp;共通事項!C5&amp;"年度"</f>
        <v>令和8年度</v>
      </c>
      <c r="K2" s="98"/>
    </row>
    <row r="3" spans="1:17" ht="53.25" customHeight="1" x14ac:dyDescent="0.45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7" ht="28.8" x14ac:dyDescent="0.45">
      <c r="A4" s="6" t="s">
        <v>30</v>
      </c>
      <c r="B4" s="7"/>
      <c r="C4" s="7"/>
      <c r="D4" s="7"/>
    </row>
    <row r="5" spans="1:17" ht="18.600000000000001" thickBot="1" x14ac:dyDescent="0.5"/>
    <row r="6" spans="1:17" ht="27" customHeight="1" x14ac:dyDescent="0.45">
      <c r="A6" s="100" t="s">
        <v>12</v>
      </c>
      <c r="B6" s="101"/>
      <c r="C6" s="87" t="str">
        <f>IF(ISERROR(MID(A96,LEN(A96)-7,1)),"",(MID(A96,LEN(A96)-7,1)))</f>
        <v/>
      </c>
      <c r="D6" s="87" t="str">
        <f>IF(ISERROR(MID(A96,LEN(A96)-6,1)),"",(MID(A96,LEN(A96)-6,1)))</f>
        <v/>
      </c>
      <c r="E6" s="87" t="str">
        <f>IF(ISERROR(MID(A96,LEN(A96)-5,1)),"",(MID(A96,LEN(A96)-5,1)))</f>
        <v/>
      </c>
      <c r="F6" s="87" t="str">
        <f>IF(ISERROR(MID(A96,LEN(A96)-4,1)),"",(MID(A96,LEN(A96)-4,1)))</f>
        <v/>
      </c>
      <c r="G6" s="87" t="str">
        <f>IF(ISERROR(MID(A96,LEN(A96)-3,1)),"",(MID(A96,LEN(A96)-3,1)))</f>
        <v/>
      </c>
      <c r="H6" s="87" t="str">
        <f>IF(ISERROR(MID(A96,LEN(A96)-2,1)),"",(MID(A96,LEN(A96)-2,1)))</f>
        <v/>
      </c>
      <c r="I6" s="113" t="str">
        <f>IF(ISERROR(MID(A96,LEN(A96)-1,1)),"",(MID(A96,LEN(A96)-1,1)))</f>
        <v>\</v>
      </c>
      <c r="J6" s="89" t="str">
        <f>IF(ISERROR(MID(A96,LEN(A96),1)),"0",(MID(A96,LEN(A96),1)))</f>
        <v>0</v>
      </c>
    </row>
    <row r="7" spans="1:17" ht="27" customHeight="1" thickBot="1" x14ac:dyDescent="0.5">
      <c r="A7" s="102"/>
      <c r="B7" s="103"/>
      <c r="C7" s="88"/>
      <c r="D7" s="88"/>
      <c r="E7" s="88"/>
      <c r="F7" s="88"/>
      <c r="G7" s="88"/>
      <c r="H7" s="88"/>
      <c r="I7" s="114"/>
      <c r="J7" s="90"/>
      <c r="M7" s="91"/>
      <c r="N7" s="91"/>
      <c r="O7" s="19"/>
      <c r="P7" s="19"/>
      <c r="Q7" s="19"/>
    </row>
    <row r="8" spans="1:17" x14ac:dyDescent="0.45">
      <c r="I8" t="s">
        <v>6</v>
      </c>
      <c r="M8" s="92"/>
      <c r="N8" s="92"/>
      <c r="O8" s="20"/>
      <c r="P8" s="20"/>
      <c r="Q8" s="19"/>
    </row>
    <row r="9" spans="1:17" ht="19.8" x14ac:dyDescent="0.45">
      <c r="A9" s="11" t="str">
        <f>"令和"&amp;共通事項!C6&amp;"年"&amp;共通事項!E6&amp;"月分を上記のとおり請求します。"</f>
        <v>令和8年4月分を上記のとおり請求します。</v>
      </c>
      <c r="B9" s="12"/>
      <c r="C9" s="12"/>
      <c r="D9" s="12"/>
      <c r="E9" s="12"/>
      <c r="F9" s="12"/>
      <c r="M9" s="92"/>
      <c r="N9" s="92"/>
    </row>
    <row r="10" spans="1:17" x14ac:dyDescent="0.45">
      <c r="M10" s="92"/>
      <c r="N10" s="92"/>
    </row>
    <row r="11" spans="1:17" ht="19.8" x14ac:dyDescent="0.45">
      <c r="A11" s="110">
        <f>共通事項!B7</f>
        <v>46143</v>
      </c>
      <c r="B11" s="111"/>
      <c r="C11" s="13"/>
      <c r="D11" s="13"/>
    </row>
    <row r="12" spans="1:17" ht="23.25" customHeight="1" x14ac:dyDescent="0.45">
      <c r="A12" s="1"/>
      <c r="F12" s="95" t="s">
        <v>9</v>
      </c>
      <c r="G12" s="95"/>
      <c r="H12" s="104" t="str">
        <f>共通事項!B8</f>
        <v>T1234567890123</v>
      </c>
      <c r="I12" s="104"/>
      <c r="J12" s="104"/>
      <c r="K12" s="104"/>
    </row>
    <row r="13" spans="1:17" ht="23.25" customHeight="1" x14ac:dyDescent="0.45">
      <c r="A13" s="37"/>
      <c r="B13" s="4"/>
      <c r="C13" s="4"/>
      <c r="D13" s="4"/>
      <c r="E13" s="4"/>
      <c r="F13" s="112" t="s">
        <v>7</v>
      </c>
      <c r="G13" s="112"/>
      <c r="H13" s="109" t="str">
        <f>共通事項!B9</f>
        <v>山口県下松市○○町〇丁目〇-〇</v>
      </c>
      <c r="I13" s="109"/>
      <c r="J13" s="109"/>
      <c r="K13" s="109"/>
    </row>
    <row r="14" spans="1:17" ht="23.25" customHeight="1" x14ac:dyDescent="0.45">
      <c r="A14" s="37"/>
      <c r="B14" s="4"/>
      <c r="C14" s="4"/>
      <c r="D14" s="4"/>
      <c r="E14" s="4"/>
      <c r="F14" s="85" t="s">
        <v>51</v>
      </c>
      <c r="G14" s="85"/>
      <c r="H14" s="109" t="str">
        <f>共通事項!B10</f>
        <v>○○法人○○医院</v>
      </c>
      <c r="I14" s="109"/>
      <c r="J14" s="109"/>
      <c r="K14" s="109"/>
    </row>
    <row r="15" spans="1:17" ht="23.25" customHeight="1" x14ac:dyDescent="0.45">
      <c r="A15" s="37"/>
      <c r="B15" s="4"/>
      <c r="C15" s="4"/>
      <c r="D15" s="4"/>
      <c r="E15" s="4"/>
      <c r="F15" s="112" t="s">
        <v>10</v>
      </c>
      <c r="G15" s="112"/>
      <c r="H15" s="109"/>
      <c r="I15" s="109"/>
      <c r="J15" s="109"/>
      <c r="K15" s="109"/>
    </row>
    <row r="16" spans="1:17" ht="23.25" customHeight="1" x14ac:dyDescent="0.45">
      <c r="A16" s="37"/>
      <c r="B16" s="4"/>
      <c r="C16" s="4"/>
      <c r="D16" s="4"/>
      <c r="E16" s="4"/>
      <c r="F16" s="112" t="s">
        <v>11</v>
      </c>
      <c r="G16" s="112"/>
      <c r="H16" s="109" t="str">
        <f>共通事項!B11</f>
        <v>院長　下松  太郎</v>
      </c>
      <c r="I16" s="109"/>
      <c r="J16" s="109"/>
      <c r="K16" s="109"/>
    </row>
    <row r="17" spans="1:25" x14ac:dyDescent="0.4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25" ht="25.5" customHeight="1" x14ac:dyDescent="0.45">
      <c r="A18" s="79" t="s">
        <v>1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</row>
    <row r="19" spans="1:25" ht="25.5" customHeight="1" x14ac:dyDescent="0.45">
      <c r="A19" s="24"/>
      <c r="B19" s="81" t="s">
        <v>39</v>
      </c>
      <c r="C19" s="81"/>
      <c r="D19" s="81"/>
      <c r="E19" s="81" t="s">
        <v>40</v>
      </c>
      <c r="F19" s="81"/>
      <c r="G19" s="21" t="s">
        <v>28</v>
      </c>
      <c r="H19" s="81" t="s">
        <v>27</v>
      </c>
      <c r="I19" s="81"/>
      <c r="J19" s="73"/>
      <c r="K19" s="73"/>
      <c r="M19" s="4"/>
      <c r="N19" s="24"/>
      <c r="O19" s="24"/>
      <c r="P19" s="24"/>
      <c r="Q19" s="73"/>
      <c r="R19" s="73"/>
      <c r="S19" s="4"/>
      <c r="T19" s="4"/>
      <c r="U19" s="4"/>
      <c r="V19" s="4"/>
      <c r="W19" s="4"/>
      <c r="X19" s="4"/>
      <c r="Y19" s="4"/>
    </row>
    <row r="20" spans="1:25" ht="61.5" customHeight="1" thickBot="1" x14ac:dyDescent="0.5">
      <c r="A20" s="26"/>
      <c r="B20" s="105" t="s">
        <v>29</v>
      </c>
      <c r="C20" s="105"/>
      <c r="D20" s="105"/>
      <c r="E20" s="105">
        <v>6040</v>
      </c>
      <c r="F20" s="105"/>
      <c r="G20" s="39"/>
      <c r="H20" s="123" t="str">
        <f>IF(E20*G20=0,"",E20*G20)</f>
        <v/>
      </c>
      <c r="I20" s="123"/>
      <c r="J20" s="124"/>
      <c r="K20" s="124"/>
      <c r="M20" s="4"/>
      <c r="N20" s="29"/>
      <c r="O20" s="27"/>
      <c r="P20" s="23"/>
      <c r="Q20" s="115"/>
      <c r="R20" s="115"/>
      <c r="S20" s="4"/>
      <c r="T20" s="4"/>
      <c r="U20" s="4"/>
      <c r="V20" s="4"/>
      <c r="W20" s="4"/>
      <c r="X20" s="4"/>
      <c r="Y20" s="4"/>
    </row>
    <row r="21" spans="1:25" ht="44.25" customHeight="1" thickTop="1" x14ac:dyDescent="0.45">
      <c r="A21" s="26"/>
      <c r="B21" s="116" t="s">
        <v>32</v>
      </c>
      <c r="C21" s="117"/>
      <c r="D21" s="118"/>
      <c r="E21" s="119">
        <f>IF(SUM(H20)=0,,SUM(H20))</f>
        <v>0</v>
      </c>
      <c r="F21" s="120"/>
      <c r="G21" s="73"/>
      <c r="H21" s="73"/>
      <c r="I21" s="73"/>
      <c r="J21" s="124"/>
      <c r="K21" s="124"/>
      <c r="M21" s="4"/>
      <c r="N21" s="29"/>
      <c r="O21" s="27"/>
      <c r="P21" s="23"/>
      <c r="Q21" s="25"/>
      <c r="R21" s="25"/>
      <c r="S21" s="4"/>
      <c r="T21" s="4"/>
      <c r="U21" s="4"/>
      <c r="V21" s="4"/>
      <c r="W21" s="4"/>
      <c r="X21" s="4"/>
      <c r="Y21" s="4"/>
    </row>
    <row r="22" spans="1:25" ht="44.25" customHeight="1" thickBot="1" x14ac:dyDescent="0.5">
      <c r="A22" s="26"/>
      <c r="B22" s="64" t="s">
        <v>45</v>
      </c>
      <c r="C22" s="65"/>
      <c r="D22" s="65"/>
      <c r="E22" s="121">
        <f>ROUNDDOWN(E21/1.1*0.1,0)</f>
        <v>0</v>
      </c>
      <c r="F22" s="122"/>
      <c r="G22" s="25"/>
      <c r="H22" s="25"/>
      <c r="I22" s="124"/>
      <c r="J22" s="124"/>
      <c r="M22" s="29"/>
      <c r="N22" s="27"/>
      <c r="O22" s="23"/>
      <c r="P22" s="25"/>
      <c r="Q22" s="25"/>
      <c r="R22" s="4"/>
      <c r="S22" s="4"/>
      <c r="T22" s="4"/>
      <c r="U22" s="4"/>
      <c r="V22" s="4"/>
      <c r="W22" s="4"/>
      <c r="X22" s="4"/>
      <c r="Y22" s="4"/>
    </row>
    <row r="23" spans="1:25" ht="44.25" customHeight="1" thickTop="1" x14ac:dyDescent="0.45">
      <c r="A23" s="26"/>
      <c r="B23" s="25"/>
      <c r="C23" s="115"/>
      <c r="D23" s="115"/>
      <c r="E23" s="115"/>
      <c r="F23" s="115"/>
      <c r="G23" s="22"/>
      <c r="H23" s="115"/>
      <c r="I23" s="115"/>
      <c r="J23" s="124"/>
      <c r="K23" s="124"/>
      <c r="M23" s="4"/>
      <c r="N23" s="29"/>
      <c r="O23" s="27"/>
      <c r="P23" s="23"/>
      <c r="Q23" s="25"/>
      <c r="R23" s="25"/>
      <c r="S23" s="4"/>
      <c r="T23" s="4"/>
      <c r="U23" s="4"/>
      <c r="V23" s="4"/>
      <c r="W23" s="4"/>
      <c r="X23" s="4"/>
      <c r="Y23" s="4"/>
    </row>
    <row r="24" spans="1:25" ht="44.25" customHeight="1" x14ac:dyDescent="0.45">
      <c r="A24" s="26"/>
      <c r="B24" s="25"/>
      <c r="C24" s="115"/>
      <c r="D24" s="115"/>
      <c r="E24" s="115"/>
      <c r="F24" s="115"/>
      <c r="G24" s="23"/>
      <c r="H24" s="115"/>
      <c r="I24" s="115"/>
      <c r="J24" s="124"/>
      <c r="K24" s="124"/>
      <c r="M24" s="4"/>
      <c r="N24" s="29"/>
      <c r="O24" s="27"/>
      <c r="P24" s="23"/>
      <c r="Q24" s="25"/>
      <c r="R24" s="25"/>
      <c r="S24" s="4"/>
      <c r="T24" s="4"/>
      <c r="U24" s="4"/>
      <c r="V24" s="4"/>
      <c r="W24" s="4"/>
      <c r="X24" s="4"/>
      <c r="Y24" s="4"/>
    </row>
    <row r="25" spans="1:25" ht="32.25" customHeight="1" x14ac:dyDescent="0.45">
      <c r="C25" s="4"/>
      <c r="D25" s="4"/>
      <c r="E25" s="4"/>
      <c r="F25" s="4"/>
      <c r="G25" s="4"/>
      <c r="H25" s="4"/>
    </row>
    <row r="26" spans="1:25" x14ac:dyDescent="0.45">
      <c r="A26" s="16" t="s">
        <v>5</v>
      </c>
      <c r="B26" s="108" t="str">
        <f>共通事項!B12</f>
        <v>下松  太郎</v>
      </c>
      <c r="C26" s="108"/>
      <c r="D26" s="108"/>
      <c r="E26" s="4"/>
      <c r="F26" s="16" t="s">
        <v>8</v>
      </c>
      <c r="G26" s="108" t="str">
        <f>共通事項!B13</f>
        <v>0833-○○-○○○○</v>
      </c>
      <c r="H26" s="108"/>
      <c r="I26" s="108"/>
      <c r="J26" s="5"/>
      <c r="K26" s="5"/>
    </row>
    <row r="27" spans="1:25" x14ac:dyDescent="0.45">
      <c r="A27" s="2"/>
    </row>
    <row r="96" spans="1:1" ht="13.5" hidden="1" customHeight="1" x14ac:dyDescent="0.45">
      <c r="A96" t="str">
        <f>"\"&amp;E21</f>
        <v>\0</v>
      </c>
    </row>
  </sheetData>
  <sheetProtection algorithmName="SHA-512" hashValue="x7jysSbcrZn10LaUfH3ch25SNKFWjrCbyxv4jtQc38ydTehb2GomuA0toDd5xVVUQggHJ2kTtD4HTW0apZm+4A==" saltValue="dt2PQbQxehL8H6w70wKdig==" spinCount="100000" sheet="1" objects="1" scenarios="1" selectLockedCells="1"/>
  <mergeCells count="52">
    <mergeCell ref="J24:K24"/>
    <mergeCell ref="J23:K23"/>
    <mergeCell ref="B26:D26"/>
    <mergeCell ref="C24:D24"/>
    <mergeCell ref="B19:D19"/>
    <mergeCell ref="B20:D20"/>
    <mergeCell ref="E24:F24"/>
    <mergeCell ref="H24:I24"/>
    <mergeCell ref="E19:F19"/>
    <mergeCell ref="H19:I19"/>
    <mergeCell ref="G26:I26"/>
    <mergeCell ref="Q20:R20"/>
    <mergeCell ref="G21:I21"/>
    <mergeCell ref="B22:D22"/>
    <mergeCell ref="C23:D23"/>
    <mergeCell ref="B21:D21"/>
    <mergeCell ref="E21:F21"/>
    <mergeCell ref="E22:F22"/>
    <mergeCell ref="E23:F23"/>
    <mergeCell ref="H23:I23"/>
    <mergeCell ref="E20:F20"/>
    <mergeCell ref="H20:I20"/>
    <mergeCell ref="I22:J22"/>
    <mergeCell ref="J20:K20"/>
    <mergeCell ref="J21:K21"/>
    <mergeCell ref="Q19:R19"/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I6:I7"/>
    <mergeCell ref="J6:J7"/>
    <mergeCell ref="A18:K18"/>
    <mergeCell ref="J19:K19"/>
    <mergeCell ref="H16:K16"/>
    <mergeCell ref="F16:G16"/>
    <mergeCell ref="F12:G12"/>
    <mergeCell ref="F13:G13"/>
    <mergeCell ref="F15:G15"/>
    <mergeCell ref="F14:G14"/>
    <mergeCell ref="H14:K15"/>
    <mergeCell ref="M8:N10"/>
    <mergeCell ref="M7:N7"/>
    <mergeCell ref="A11:B11"/>
    <mergeCell ref="H12:K12"/>
    <mergeCell ref="H13:K13"/>
  </mergeCells>
  <phoneticPr fontId="1"/>
  <conditionalFormatting sqref="G20">
    <cfRule type="containsBlanks" dxfId="1" priority="1">
      <formula>LEN(TRIM(G20))=0</formula>
    </cfRule>
  </conditionalFormatting>
  <conditionalFormatting sqref="P20:P21 O22 P23:P24">
    <cfRule type="containsBlanks" dxfId="0" priority="2">
      <formula>LEN(TRIM(O20))=0</formula>
    </cfRule>
  </conditionalFormatting>
  <printOptions horizontalCentered="1" verticalCentered="1"/>
  <pageMargins left="0.70866141732283472" right="0.70866141732283472" top="0.43307086614173229" bottom="0.43307086614173229" header="0.23622047244094491" footer="0.23622047244094491"/>
  <pageSetup paperSize="9" scale="95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共通事項</vt:lpstr>
      <vt:lpstr>新生児聴覚（課税用）</vt:lpstr>
      <vt:lpstr>乳児 </vt:lpstr>
      <vt:lpstr>1歳６か月児</vt:lpstr>
      <vt:lpstr>'1歳６か月児'!Print_Area</vt:lpstr>
      <vt:lpstr>'新生児聴覚（課税用）'!Print_Area</vt:lpstr>
      <vt:lpstr>'乳児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井澤 真帆</dc:creator>
  <cp:lastModifiedBy>母子保健係 臨時3</cp:lastModifiedBy>
  <cp:lastPrinted>2026-03-10T02:46:23Z</cp:lastPrinted>
  <dcterms:created xsi:type="dcterms:W3CDTF">2024-01-16T05:08:09Z</dcterms:created>
  <dcterms:modified xsi:type="dcterms:W3CDTF">2026-03-10T02:46:27Z</dcterms:modified>
</cp:coreProperties>
</file>