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1614\Desktop\"/>
    </mc:Choice>
  </mc:AlternateContent>
  <bookViews>
    <workbookView xWindow="-108" yWindow="-108" windowWidth="23256" windowHeight="13896" activeTab="2"/>
  </bookViews>
  <sheets>
    <sheet name="新生児聴覚【課税】" sheetId="25" r:id="rId1"/>
    <sheet name="乳児" sheetId="20" r:id="rId2"/>
    <sheet name="1歳６か月児" sheetId="2" r:id="rId3"/>
    <sheet name="新生児聴覚課税（見本）" sheetId="28" r:id="rId4"/>
    <sheet name="乳児（見本）" sheetId="29" r:id="rId5"/>
    <sheet name="1歳６か月児 (見本)" sheetId="30" r:id="rId6"/>
  </sheets>
  <externalReferences>
    <externalReference r:id="rId7"/>
  </externalReferences>
  <definedNames>
    <definedName name="_xlnm.Print_Area" localSheetId="2">'1歳６か月児'!$A$1:$K$27</definedName>
    <definedName name="_xlnm.Print_Area" localSheetId="5">'1歳６か月児 (見本)'!$A$1:$K$35</definedName>
    <definedName name="_xlnm.Print_Area" localSheetId="0">新生児聴覚【課税】!$A$1:$K$26</definedName>
    <definedName name="_xlnm.Print_Area" localSheetId="3">'新生児聴覚課税（見本）'!$A$1:$K$34</definedName>
    <definedName name="_xlnm.Print_Area" localSheetId="1">乳児!$A$1:$K$27</definedName>
    <definedName name="_xlnm.Print_Area" localSheetId="4">'乳児（見本）'!$A$1:$K$35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0" l="1"/>
  <c r="E21" i="30" s="1"/>
  <c r="H20" i="29"/>
  <c r="H21" i="29"/>
  <c r="H22" i="29"/>
  <c r="D23" i="29"/>
  <c r="D24" i="29" s="1"/>
  <c r="A96" i="29"/>
  <c r="C6" i="29" s="1"/>
  <c r="H20" i="28"/>
  <c r="H21" i="28"/>
  <c r="D22" i="28"/>
  <c r="D23" i="28" s="1"/>
  <c r="A95" i="28"/>
  <c r="D6" i="28" s="1"/>
  <c r="A96" i="30" l="1"/>
  <c r="E22" i="30"/>
  <c r="I6" i="28"/>
  <c r="G6" i="28"/>
  <c r="E6" i="28"/>
  <c r="C6" i="28"/>
  <c r="J6" i="29"/>
  <c r="H6" i="29"/>
  <c r="F6" i="29"/>
  <c r="D6" i="29"/>
  <c r="J6" i="28"/>
  <c r="H6" i="28"/>
  <c r="F6" i="28"/>
  <c r="I6" i="29"/>
  <c r="G6" i="29"/>
  <c r="E6" i="29"/>
  <c r="D6" i="30" l="1"/>
  <c r="F6" i="30"/>
  <c r="H6" i="30"/>
  <c r="J6" i="30"/>
  <c r="C6" i="30"/>
  <c r="E6" i="30"/>
  <c r="G6" i="30"/>
  <c r="I6" i="30"/>
  <c r="A95" i="25"/>
  <c r="I6" i="25" s="1"/>
  <c r="H6" i="25"/>
  <c r="F6" i="25"/>
  <c r="D6" i="25"/>
  <c r="C6" i="25" l="1"/>
  <c r="E6" i="25"/>
  <c r="G6" i="25"/>
  <c r="A96" i="20" l="1"/>
  <c r="H6" i="20" l="1"/>
  <c r="F6" i="20"/>
  <c r="D6" i="20"/>
  <c r="I6" i="20"/>
  <c r="G6" i="20"/>
  <c r="E6" i="20"/>
  <c r="C6" i="20"/>
  <c r="H20" i="2" l="1"/>
  <c r="A96" i="2" s="1"/>
  <c r="I6" i="2" s="1"/>
  <c r="E6" i="2" l="1"/>
  <c r="F6" i="2" l="1"/>
  <c r="G6" i="2"/>
  <c r="C6" i="2"/>
  <c r="H6" i="2"/>
  <c r="D6" i="2"/>
</calcChain>
</file>

<file path=xl/sharedStrings.xml><?xml version="1.0" encoding="utf-8"?>
<sst xmlns="http://schemas.openxmlformats.org/spreadsheetml/2006/main" count="167" uniqueCount="55">
  <si>
    <t>下　松　市　長　様</t>
  </si>
  <si>
    <t>（請　求　内　訳）</t>
  </si>
  <si>
    <t>単価</t>
  </si>
  <si>
    <t>件数</t>
  </si>
  <si>
    <t>金　額</t>
  </si>
  <si>
    <t>担当者名　　　　　　　　　　　　　　　　　　　　　　　　連絡先　　　　　　　　　　　　　　　　　　　　　　　</t>
  </si>
  <si>
    <t>（消費税10％含む）</t>
    <phoneticPr fontId="1"/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</si>
  <si>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</si>
  <si>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</si>
  <si>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登   録   番   号</t>
    <rPh sb="0" eb="1">
      <t>ノボル</t>
    </rPh>
    <rPh sb="4" eb="5">
      <t>ロク</t>
    </rPh>
    <rPh sb="8" eb="9">
      <t>バン</t>
    </rPh>
    <rPh sb="12" eb="13">
      <t>ゴウ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</si>
  <si>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</si>
  <si>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</si>
  <si>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</si>
  <si>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請求金額</t>
    <rPh sb="0" eb="2">
      <t>セイキュウ</t>
    </rPh>
    <rPh sb="2" eb="4">
      <t>キンガク</t>
    </rPh>
    <phoneticPr fontId="1"/>
  </si>
  <si>
    <t>件数</t>
    <rPh sb="0" eb="2">
      <t>ケンスウ</t>
    </rPh>
    <phoneticPr fontId="1"/>
  </si>
  <si>
    <t>１歳６か月児健康診査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phoneticPr fontId="1"/>
  </si>
  <si>
    <t>下　松　市　長　様</t>
    <phoneticPr fontId="1"/>
  </si>
  <si>
    <t>1歳６か月児健康診査請求書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rPh sb="10" eb="13">
      <t>セイキュウショ</t>
    </rPh>
    <phoneticPr fontId="1"/>
  </si>
  <si>
    <t>合　計</t>
    <phoneticPr fontId="1"/>
  </si>
  <si>
    <t>乳児一般
健康診査</t>
    <rPh sb="0" eb="2">
      <t>ニュウジ</t>
    </rPh>
    <rPh sb="2" eb="4">
      <t>イッパン</t>
    </rPh>
    <rPh sb="5" eb="7">
      <t>ケンコウ</t>
    </rPh>
    <rPh sb="7" eb="9">
      <t>シンサ</t>
    </rPh>
    <phoneticPr fontId="1"/>
  </si>
  <si>
    <t>１か月</t>
    <rPh sb="2" eb="3">
      <t>ゲツ</t>
    </rPh>
    <phoneticPr fontId="1"/>
  </si>
  <si>
    <t>３か月</t>
    <rPh sb="2" eb="3">
      <t>ゲツ</t>
    </rPh>
    <phoneticPr fontId="1"/>
  </si>
  <si>
    <t>７か月</t>
    <rPh sb="2" eb="3">
      <t>ゲツ</t>
    </rPh>
    <phoneticPr fontId="1"/>
  </si>
  <si>
    <t>区　分</t>
    <phoneticPr fontId="1"/>
  </si>
  <si>
    <t>種　目</t>
    <rPh sb="0" eb="1">
      <t>タネ</t>
    </rPh>
    <rPh sb="2" eb="3">
      <t>メ</t>
    </rPh>
    <phoneticPr fontId="1"/>
  </si>
  <si>
    <t>種　目</t>
    <rPh sb="0" eb="1">
      <t>タネ</t>
    </rPh>
    <rPh sb="2" eb="3">
      <t>メ</t>
    </rPh>
    <phoneticPr fontId="1"/>
  </si>
  <si>
    <t>単　価</t>
    <rPh sb="0" eb="1">
      <t>タン</t>
    </rPh>
    <rPh sb="2" eb="3">
      <t>カ</t>
    </rPh>
    <phoneticPr fontId="1"/>
  </si>
  <si>
    <t>合　計</t>
    <phoneticPr fontId="1"/>
  </si>
  <si>
    <t>消費税10％
（内消費税）</t>
    <rPh sb="8" eb="9">
      <t>ウチ</t>
    </rPh>
    <rPh sb="9" eb="12">
      <t>ショウヒゼイ</t>
    </rPh>
    <phoneticPr fontId="1"/>
  </si>
  <si>
    <t>乳児（１か月・３か月・７か月）健康診査請求書</t>
    <rPh sb="0" eb="2">
      <t>ニュウジ</t>
    </rPh>
    <rPh sb="5" eb="6">
      <t>ゲツ</t>
    </rPh>
    <rPh sb="9" eb="10">
      <t>ゲツ</t>
    </rPh>
    <rPh sb="13" eb="14">
      <t>ゲツ</t>
    </rPh>
    <rPh sb="15" eb="19">
      <t>ケンコウシンサ</t>
    </rPh>
    <rPh sb="19" eb="22">
      <t>セイキュウショ</t>
    </rPh>
    <phoneticPr fontId="1"/>
  </si>
  <si>
    <t>※担当者名、連絡先を必ずご記入ください。</t>
  </si>
  <si>
    <t>（法　人　名）</t>
    <rPh sb="1" eb="2">
      <t>ホウ</t>
    </rPh>
    <rPh sb="3" eb="4">
      <t>ジン</t>
    </rPh>
    <rPh sb="5" eb="6">
      <t>メイ</t>
    </rPh>
    <phoneticPr fontId="1"/>
  </si>
  <si>
    <t>（　法　人　名　）</t>
    <rPh sb="2" eb="3">
      <t>ホウ</t>
    </rPh>
    <rPh sb="4" eb="5">
      <t>ジン</t>
    </rPh>
    <rPh sb="6" eb="7">
      <t>メイ</t>
    </rPh>
    <phoneticPr fontId="1"/>
  </si>
  <si>
    <t>新生児
聴覚検査</t>
    <rPh sb="0" eb="3">
      <t>シンセイジ</t>
    </rPh>
    <rPh sb="4" eb="6">
      <t>チョウカク</t>
    </rPh>
    <rPh sb="6" eb="8">
      <t>ケンサ</t>
    </rPh>
    <phoneticPr fontId="1"/>
  </si>
  <si>
    <t>聴性脳幹反応
検査（AABR）</t>
    <phoneticPr fontId="1"/>
  </si>
  <si>
    <t>耳音響放射検査
（OAE）</t>
    <phoneticPr fontId="1"/>
  </si>
  <si>
    <t>新生児聴覚検査請求書</t>
    <rPh sb="0" eb="7">
      <t>シンセイジチョウカクケンサ</t>
    </rPh>
    <rPh sb="7" eb="10">
      <t>セイキュウショ</t>
    </rPh>
    <phoneticPr fontId="1"/>
  </si>
  <si>
    <t>合　計</t>
    <phoneticPr fontId="1"/>
  </si>
  <si>
    <t>耳音響放射検査
（OAE）</t>
    <phoneticPr fontId="1"/>
  </si>
  <si>
    <t>（消費税10％含む）</t>
    <phoneticPr fontId="1"/>
  </si>
  <si>
    <t>合　計</t>
    <phoneticPr fontId="1"/>
  </si>
  <si>
    <t>区　分</t>
    <phoneticPr fontId="1"/>
  </si>
  <si>
    <t>（消費税10％含む）</t>
    <phoneticPr fontId="1"/>
  </si>
  <si>
    <t>（消費税10％含む）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</si>
  <si>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</si>
  <si>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年　　月分を上記のとおり請求します。</t>
    <rPh sb="0" eb="2">
      <t>レイワ</t>
    </rPh>
    <rPh sb="3" eb="4">
      <t>ネン</t>
    </rPh>
    <rPh sb="6" eb="8">
      <t>ガツブン</t>
    </rPh>
    <rPh sb="9" eb="11">
      <t>ジョウキ</t>
    </rPh>
    <rPh sb="15" eb="17">
      <t>セイキュウ</t>
    </rPh>
    <phoneticPr fontId="1"/>
  </si>
  <si>
    <t>令和８年度</t>
    <rPh sb="0" eb="2">
      <t>レイワ</t>
    </rPh>
    <rPh sb="3" eb="5">
      <t>ネンド</t>
    </rPh>
    <phoneticPr fontId="1"/>
  </si>
  <si>
    <t>令和　　年　　月分を上記のとおり請求します。</t>
  </si>
  <si>
    <t>令和　　年　　月　　日</t>
  </si>
  <si>
    <t>T1234567890123</t>
  </si>
  <si>
    <t>山口県下松市○○町〇丁目〇-〇</t>
  </si>
  <si>
    <t>○○法人○○医院</t>
  </si>
  <si>
    <t>院長　下松  太郎</t>
  </si>
  <si>
    <t>下松  太郎</t>
  </si>
  <si>
    <t>0833-○○-○○○○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</si>
</sst>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sz val="36"/>
      <color rgb="FFFF0000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6" fillId="0" borderId="1" xfId="0" applyFont="1" applyBorder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14" fillId="0" borderId="8" xfId="0" applyFont="1" applyFill="1" applyBorder="1" applyAlignment="1"/>
    <xf numFmtId="0" fontId="16" fillId="0" borderId="8" xfId="0" applyFont="1" applyFill="1" applyBorder="1" applyAlignment="1"/>
    <xf numFmtId="0" fontId="16" fillId="0" borderId="1" xfId="0" applyFont="1" applyBorder="1">
      <alignment vertical="center"/>
    </xf>
    <xf numFmtId="0" fontId="15" fillId="0" borderId="0" xfId="0" applyFo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2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76" fontId="16" fillId="0" borderId="27" xfId="0" applyNumberFormat="1" applyFont="1" applyBorder="1" applyAlignment="1">
      <alignment horizontal="center" vertical="center"/>
    </xf>
    <xf numFmtId="176" fontId="16" fillId="0" borderId="30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 editAs="oneCell">
    <xdr:from>
      <xdr:col>9</xdr:col>
      <xdr:colOff>8985</xdr:colOff>
      <xdr:row>21</xdr:row>
      <xdr:rowOff>206675</xdr:rowOff>
    </xdr:from>
    <xdr:to>
      <xdr:col>10</xdr:col>
      <xdr:colOff>543643</xdr:colOff>
      <xdr:row>23</xdr:row>
      <xdr:rowOff>40077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193" y="7170708"/>
          <a:ext cx="119062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534658</xdr:colOff>
          <xdr:row>24</xdr:row>
          <xdr:rowOff>273709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2073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218208" y="7970448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214848" y="1727947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311727" y="1718105"/>
          <a:ext cx="36332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730625" y="1724829"/>
          <a:ext cx="348214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369523</xdr:colOff>
      <xdr:row>4</xdr:row>
      <xdr:rowOff>193675</xdr:rowOff>
    </xdr:from>
    <xdr:to>
      <xdr:col>8</xdr:col>
      <xdr:colOff>50903</xdr:colOff>
      <xdr:row>5</xdr:row>
      <xdr:rowOff>271437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550998" y="1727200"/>
          <a:ext cx="262405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629071" y="1721224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22</xdr:row>
          <xdr:rowOff>257175</xdr:rowOff>
        </xdr:from>
        <xdr:to>
          <xdr:col>10</xdr:col>
          <xdr:colOff>352425</xdr:colOff>
          <xdr:row>24</xdr:row>
          <xdr:rowOff>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3097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086350" y="79629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341462</xdr:colOff>
      <xdr:row>7</xdr:row>
      <xdr:rowOff>179718</xdr:rowOff>
    </xdr:from>
    <xdr:to>
      <xdr:col>1</xdr:col>
      <xdr:colOff>727852</xdr:colOff>
      <xdr:row>11</xdr:row>
      <xdr:rowOff>8987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341462" y="3292416"/>
          <a:ext cx="1227465" cy="792552"/>
          <a:chOff x="314506" y="2677782"/>
          <a:chExt cx="1222074" cy="817713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1</xdr:col>
      <xdr:colOff>17972</xdr:colOff>
      <xdr:row>28</xdr:row>
      <xdr:rowOff>116816</xdr:rowOff>
    </xdr:from>
    <xdr:to>
      <xdr:col>8</xdr:col>
      <xdr:colOff>170732</xdr:colOff>
      <xdr:row>32</xdr:row>
      <xdr:rowOff>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03772" y="6784316"/>
          <a:ext cx="4953360" cy="835685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206676</xdr:colOff>
      <xdr:row>0</xdr:row>
      <xdr:rowOff>224646</xdr:rowOff>
    </xdr:from>
    <xdr:to>
      <xdr:col>10</xdr:col>
      <xdr:colOff>107831</xdr:colOff>
      <xdr:row>0</xdr:row>
      <xdr:rowOff>620023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6378876" y="224646"/>
          <a:ext cx="586955" cy="14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oneCellAnchor>
    <xdr:from>
      <xdr:col>8</xdr:col>
      <xdr:colOff>179716</xdr:colOff>
      <xdr:row>21</xdr:row>
      <xdr:rowOff>188701</xdr:rowOff>
    </xdr:from>
    <xdr:ext cx="1190625" cy="86677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6116" y="5189326"/>
          <a:ext cx="1190625" cy="8667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341462</xdr:colOff>
      <xdr:row>7</xdr:row>
      <xdr:rowOff>179718</xdr:rowOff>
    </xdr:from>
    <xdr:to>
      <xdr:col>1</xdr:col>
      <xdr:colOff>709880</xdr:colOff>
      <xdr:row>11</xdr:row>
      <xdr:rowOff>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341462" y="3292416"/>
          <a:ext cx="1209493" cy="783566"/>
          <a:chOff x="314506" y="2677782"/>
          <a:chExt cx="1204102" cy="808727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1240047" y="315403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0</xdr:col>
      <xdr:colOff>745826</xdr:colOff>
      <xdr:row>29</xdr:row>
      <xdr:rowOff>143774</xdr:rowOff>
    </xdr:from>
    <xdr:to>
      <xdr:col>8</xdr:col>
      <xdr:colOff>62902</xdr:colOff>
      <xdr:row>33</xdr:row>
      <xdr:rowOff>26959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688676" y="7049399"/>
          <a:ext cx="4860626" cy="835685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206676</xdr:colOff>
      <xdr:row>0</xdr:row>
      <xdr:rowOff>224646</xdr:rowOff>
    </xdr:from>
    <xdr:to>
      <xdr:col>10</xdr:col>
      <xdr:colOff>107831</xdr:colOff>
      <xdr:row>0</xdr:row>
      <xdr:rowOff>620023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6378876" y="224646"/>
          <a:ext cx="586955" cy="14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134788</xdr:colOff>
          <xdr:row>23</xdr:row>
          <xdr:rowOff>35943</xdr:rowOff>
        </xdr:from>
        <xdr:ext cx="1190625" cy="866775"/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13322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21188" y="5512818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13298" y="1140572"/>
          <a:ext cx="446638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441902" y="1130730"/>
          <a:ext cx="42999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62375" y="1137454"/>
          <a:ext cx="446639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369523</xdr:colOff>
      <xdr:row>4</xdr:row>
      <xdr:rowOff>193675</xdr:rowOff>
    </xdr:from>
    <xdr:to>
      <xdr:col>8</xdr:col>
      <xdr:colOff>50903</xdr:colOff>
      <xdr:row>5</xdr:row>
      <xdr:rowOff>271437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70123" y="1146175"/>
          <a:ext cx="367180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829096" y="1133849"/>
          <a:ext cx="44663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361950</xdr:colOff>
      <xdr:row>7</xdr:row>
      <xdr:rowOff>190500</xdr:rowOff>
    </xdr:from>
    <xdr:to>
      <xdr:col>0</xdr:col>
      <xdr:colOff>640511</xdr:colOff>
      <xdr:row>9</xdr:row>
      <xdr:rowOff>19230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61950" y="1857375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8</a:t>
          </a:r>
        </a:p>
        <a:p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</xdr:col>
      <xdr:colOff>66134</xdr:colOff>
      <xdr:row>7</xdr:row>
      <xdr:rowOff>190501</xdr:rowOff>
    </xdr:from>
    <xdr:to>
      <xdr:col>1</xdr:col>
      <xdr:colOff>344695</xdr:colOff>
      <xdr:row>9</xdr:row>
      <xdr:rowOff>19231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751934" y="1857376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４</a:t>
          </a:r>
        </a:p>
      </xdr:txBody>
    </xdr:sp>
    <xdr:clientData/>
  </xdr:twoCellAnchor>
  <xdr:twoCellAnchor>
    <xdr:from>
      <xdr:col>0</xdr:col>
      <xdr:colOff>418560</xdr:colOff>
      <xdr:row>9</xdr:row>
      <xdr:rowOff>207933</xdr:rowOff>
    </xdr:from>
    <xdr:to>
      <xdr:col>0</xdr:col>
      <xdr:colOff>697121</xdr:colOff>
      <xdr:row>11</xdr:row>
      <xdr:rowOff>36663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18560" y="2351058"/>
          <a:ext cx="269036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8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</xdr:col>
      <xdr:colOff>134427</xdr:colOff>
      <xdr:row>9</xdr:row>
      <xdr:rowOff>198408</xdr:rowOff>
    </xdr:from>
    <xdr:to>
      <xdr:col>1</xdr:col>
      <xdr:colOff>412988</xdr:colOff>
      <xdr:row>11</xdr:row>
      <xdr:rowOff>27138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820227" y="2341533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5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2</xdr:col>
      <xdr:colOff>58767</xdr:colOff>
      <xdr:row>9</xdr:row>
      <xdr:rowOff>190500</xdr:rowOff>
    </xdr:from>
    <xdr:to>
      <xdr:col>2</xdr:col>
      <xdr:colOff>337328</xdr:colOff>
      <xdr:row>11</xdr:row>
      <xdr:rowOff>46188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430367" y="2333625"/>
          <a:ext cx="278561" cy="33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1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619125</xdr:colOff>
      <xdr:row>29</xdr:row>
      <xdr:rowOff>66675</xdr:rowOff>
    </xdr:from>
    <xdr:to>
      <xdr:col>9</xdr:col>
      <xdr:colOff>154917</xdr:colOff>
      <xdr:row>32</xdr:row>
      <xdr:rowOff>205957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619125" y="6972300"/>
          <a:ext cx="5707992" cy="853657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435276</xdr:colOff>
      <xdr:row>0</xdr:row>
      <xdr:rowOff>310371</xdr:rowOff>
    </xdr:from>
    <xdr:to>
      <xdr:col>10</xdr:col>
      <xdr:colOff>428625</xdr:colOff>
      <xdr:row>0</xdr:row>
      <xdr:rowOff>723900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607476" y="234171"/>
          <a:ext cx="679149" cy="39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466725</xdr:colOff>
          <xdr:row>22</xdr:row>
          <xdr:rowOff>276225</xdr:rowOff>
        </xdr:from>
        <xdr:ext cx="1190625" cy="866775"/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14346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953125" y="54768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1614\Downloads\&#9313;R8&#12304;&#25163;&#26360;&#12365;&#29992;&#12305;&#35506;&#31246;%20(1)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新生児聴覚課税（見本）"/>
      <sheetName val="乳児（見本）"/>
      <sheetName val="1歳６か月児 (見本)"/>
      <sheetName val="医療相談 (見本)"/>
      <sheetName val="下松市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view="pageBreakPreview" zoomScale="106" zoomScaleNormal="70" zoomScaleSheetLayoutView="106" workbookViewId="0">
      <selection activeCell="A95" sqref="A95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9.69921875" customWidth="1"/>
  </cols>
  <sheetData>
    <row r="1" spans="1:16" x14ac:dyDescent="0.45">
      <c r="J1" s="79"/>
      <c r="K1" s="79"/>
    </row>
    <row r="2" spans="1:16" x14ac:dyDescent="0.45">
      <c r="J2" s="80" t="s">
        <v>46</v>
      </c>
      <c r="K2" s="81"/>
    </row>
    <row r="3" spans="1:16" ht="53.25" customHeight="1" x14ac:dyDescent="0.45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IF(ISERROR(MID(A95,LEN(A95)-7,1)),"",(MID(A95,LEN(A95)-7,1)))</f>
        <v/>
      </c>
      <c r="D6" s="87" t="str">
        <f>IF(ISERROR(MID(A95,LEN(A95)-6,1)),"",(MID(A95,LEN(A95)-6,1)))</f>
        <v/>
      </c>
      <c r="E6" s="71" t="str">
        <f>IF(ISERROR(MID(A95,LEN(A95)-5,1)),"",(MID(A95,LEN(A95)-5,1)))</f>
        <v/>
      </c>
      <c r="F6" s="71" t="str">
        <f>IF(ISERROR(MID(A95,LEN(A95)-4,1)),"",(MID(A95,LEN(A95)-4,1)))</f>
        <v/>
      </c>
      <c r="G6" s="71" t="str">
        <f>IF(ISERROR(MID(A95,LEN(A95)-3,1)),"",(MID(A95,LEN(A95)-3,1)))</f>
        <v/>
      </c>
      <c r="H6" s="71" t="str">
        <f>IF(ISERROR(MID(A95,LEN(A95)-2,1)),"",(MID(A95,LEN(A95)-2,1)))</f>
        <v/>
      </c>
      <c r="I6" s="71" t="str">
        <f>IF(ISERROR(MID(A95,LEN(A95)-1,1)),"",(MID(A95,LEN(A95)-1,1)))</f>
        <v/>
      </c>
      <c r="J6" s="73"/>
    </row>
    <row r="7" spans="1:16" ht="27" customHeight="1" thickBot="1" x14ac:dyDescent="0.5">
      <c r="A7" s="85"/>
      <c r="B7" s="86"/>
      <c r="C7" s="88"/>
      <c r="D7" s="88"/>
      <c r="E7" s="72"/>
      <c r="F7" s="72"/>
      <c r="G7" s="72"/>
      <c r="H7" s="72"/>
      <c r="I7" s="72"/>
      <c r="J7" s="74"/>
      <c r="L7" s="75"/>
      <c r="M7" s="75"/>
      <c r="N7" s="15"/>
      <c r="O7" s="15"/>
      <c r="P7" s="15"/>
    </row>
    <row r="8" spans="1:16" x14ac:dyDescent="0.45">
      <c r="I8" t="s">
        <v>6</v>
      </c>
      <c r="L8" s="76"/>
      <c r="M8" s="76"/>
      <c r="N8" s="33"/>
      <c r="O8" s="33"/>
      <c r="P8" s="15"/>
    </row>
    <row r="9" spans="1:16" ht="19.8" x14ac:dyDescent="0.45">
      <c r="A9" s="9" t="s">
        <v>45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78" t="s">
        <v>44</v>
      </c>
      <c r="B11" s="78"/>
      <c r="C11" s="78"/>
      <c r="D11" s="11"/>
    </row>
    <row r="12" spans="1:16" ht="23.25" customHeight="1" x14ac:dyDescent="0.45">
      <c r="A12" s="1"/>
      <c r="F12" s="77" t="s">
        <v>9</v>
      </c>
      <c r="G12" s="77"/>
      <c r="H12" s="70"/>
      <c r="I12" s="70"/>
      <c r="J12" s="70"/>
      <c r="K12" s="70"/>
    </row>
    <row r="13" spans="1:16" ht="23.25" customHeight="1" x14ac:dyDescent="0.45">
      <c r="A13" s="1"/>
      <c r="F13" s="69" t="s">
        <v>7</v>
      </c>
      <c r="G13" s="69"/>
      <c r="H13" s="70"/>
      <c r="I13" s="70"/>
      <c r="J13" s="70"/>
      <c r="K13" s="70"/>
    </row>
    <row r="14" spans="1:16" ht="23.25" customHeight="1" x14ac:dyDescent="0.45">
      <c r="A14" s="1"/>
      <c r="F14" s="69" t="s">
        <v>32</v>
      </c>
      <c r="G14" s="69"/>
      <c r="H14" s="35"/>
      <c r="I14" s="35"/>
      <c r="J14" s="35"/>
      <c r="K14" s="35"/>
    </row>
    <row r="15" spans="1:16" ht="23.25" customHeight="1" x14ac:dyDescent="0.45">
      <c r="A15" s="1"/>
      <c r="F15" s="69" t="s">
        <v>10</v>
      </c>
      <c r="G15" s="69"/>
      <c r="H15" s="70"/>
      <c r="I15" s="70"/>
      <c r="J15" s="70"/>
      <c r="K15" s="70"/>
    </row>
    <row r="16" spans="1:16" ht="23.25" customHeight="1" x14ac:dyDescent="0.45">
      <c r="A16" s="1"/>
      <c r="F16" s="69" t="s">
        <v>11</v>
      </c>
      <c r="G16" s="69"/>
      <c r="H16" s="70"/>
      <c r="I16" s="70"/>
      <c r="J16" s="70"/>
      <c r="K16" s="70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34" t="s">
        <v>2</v>
      </c>
      <c r="G19" s="34" t="s">
        <v>3</v>
      </c>
      <c r="H19" s="65" t="s">
        <v>4</v>
      </c>
      <c r="I19" s="66"/>
    </row>
    <row r="20" spans="1:20" ht="44.25" customHeight="1" x14ac:dyDescent="0.45">
      <c r="B20" s="67" t="s">
        <v>33</v>
      </c>
      <c r="C20" s="67"/>
      <c r="D20" s="67" t="s">
        <v>34</v>
      </c>
      <c r="E20" s="64"/>
      <c r="F20" s="36">
        <v>5500</v>
      </c>
      <c r="G20" s="3"/>
      <c r="H20" s="68"/>
      <c r="I20" s="68"/>
    </row>
    <row r="21" spans="1:20" ht="44.25" customHeight="1" thickBot="1" x14ac:dyDescent="0.5">
      <c r="B21" s="53"/>
      <c r="C21" s="53"/>
      <c r="D21" s="53" t="s">
        <v>35</v>
      </c>
      <c r="E21" s="54"/>
      <c r="F21" s="37">
        <v>2750</v>
      </c>
      <c r="G21" s="3"/>
      <c r="H21" s="55"/>
      <c r="I21" s="55"/>
      <c r="O21" s="56"/>
      <c r="P21" s="56"/>
      <c r="Q21" s="56"/>
      <c r="R21" s="57"/>
      <c r="S21" s="57"/>
      <c r="T21" s="57"/>
    </row>
    <row r="22" spans="1:20" ht="34.5" customHeight="1" thickTop="1" x14ac:dyDescent="0.45">
      <c r="B22" s="58" t="s">
        <v>18</v>
      </c>
      <c r="C22" s="59"/>
      <c r="D22" s="60"/>
      <c r="E22" s="61"/>
    </row>
    <row r="23" spans="1:20" ht="46.5" customHeight="1" thickBot="1" x14ac:dyDescent="0.5">
      <c r="B23" s="48" t="s">
        <v>28</v>
      </c>
      <c r="C23" s="49"/>
      <c r="D23" s="50"/>
      <c r="E23" s="51"/>
      <c r="F23" s="4"/>
      <c r="G23" s="21"/>
      <c r="H23" s="21"/>
    </row>
    <row r="24" spans="1:20" ht="32.25" customHeight="1" thickTop="1" x14ac:dyDescent="0.45">
      <c r="A24" s="11"/>
      <c r="B24" s="11"/>
      <c r="C24" s="13"/>
      <c r="D24" s="13"/>
      <c r="E24" s="4"/>
      <c r="F24" s="4"/>
      <c r="G24" s="4"/>
      <c r="H24" s="4"/>
    </row>
    <row r="25" spans="1:20" x14ac:dyDescent="0.35">
      <c r="A25" s="14" t="s">
        <v>5</v>
      </c>
      <c r="B25" s="52"/>
      <c r="C25" s="52"/>
      <c r="D25" s="52"/>
      <c r="E25" s="4"/>
      <c r="F25" s="14" t="s">
        <v>8</v>
      </c>
      <c r="G25" s="52"/>
      <c r="H25" s="52"/>
      <c r="I25" s="52"/>
      <c r="J25" s="5"/>
      <c r="K25" s="5"/>
    </row>
    <row r="26" spans="1:20" x14ac:dyDescent="0.45">
      <c r="A26" s="2" t="s">
        <v>30</v>
      </c>
    </row>
    <row r="95" spans="1:1" ht="14.25" customHeight="1" x14ac:dyDescent="0.45">
      <c r="A95" s="8" t="str">
        <f>"\"&amp;D22</f>
        <v>\</v>
      </c>
    </row>
  </sheetData>
  <sheetProtection algorithmName="SHA-512" hashValue="eqia084CWTqyXT1Ut4RU7jDjlHA9dmqQyq3+tfd5PH2w0A2eBZKcANdWi5DsSD5vQeIb3F9mscHg0vvI7tFg7g==" saltValue="xMTCTf0Q5U/AlMjP0iXfrA==" spinCount="100000" sheet="1" selectLockedCells="1" selectUnlockedCells="1"/>
  <mergeCells count="41">
    <mergeCell ref="A11:C11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F16:G16"/>
    <mergeCell ref="H16:K16"/>
    <mergeCell ref="I6:I7"/>
    <mergeCell ref="J6:J7"/>
    <mergeCell ref="L7:M7"/>
    <mergeCell ref="L8:M10"/>
    <mergeCell ref="F12:G12"/>
    <mergeCell ref="H12:K12"/>
    <mergeCell ref="F13:G13"/>
    <mergeCell ref="H13:K13"/>
    <mergeCell ref="F14:G14"/>
    <mergeCell ref="F15:G15"/>
    <mergeCell ref="H15:K15"/>
    <mergeCell ref="O21:Q21"/>
    <mergeCell ref="R21:T21"/>
    <mergeCell ref="B22:C22"/>
    <mergeCell ref="D22:E22"/>
    <mergeCell ref="A18:K18"/>
    <mergeCell ref="B19:C19"/>
    <mergeCell ref="D19:E19"/>
    <mergeCell ref="H19:I19"/>
    <mergeCell ref="B20:C21"/>
    <mergeCell ref="D20:E20"/>
    <mergeCell ref="H20:I20"/>
    <mergeCell ref="B23:C23"/>
    <mergeCell ref="D23:E23"/>
    <mergeCell ref="B25:D25"/>
    <mergeCell ref="G25:I25"/>
    <mergeCell ref="D21:E21"/>
    <mergeCell ref="H21:I2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view="pageBreakPreview" zoomScale="106" zoomScaleNormal="70" zoomScaleSheetLayoutView="106" workbookViewId="0">
      <selection activeCell="A10" sqref="A10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9.69921875" customWidth="1"/>
  </cols>
  <sheetData>
    <row r="1" spans="1:16" x14ac:dyDescent="0.45">
      <c r="J1" s="79"/>
      <c r="K1" s="79"/>
    </row>
    <row r="2" spans="1:16" x14ac:dyDescent="0.45">
      <c r="J2" s="80" t="s">
        <v>46</v>
      </c>
      <c r="K2" s="81"/>
    </row>
    <row r="3" spans="1:16" ht="53.25" customHeight="1" x14ac:dyDescent="0.4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71" t="str">
        <f>IF(ISERROR(MID(A96,LEN(A96)-5,1)),"",(MID(A96,LEN(A96)-5,1)))</f>
        <v/>
      </c>
      <c r="F6" s="71" t="str">
        <f>IF(ISERROR(MID(A96,LEN(A96)-4,1)),"",(MID(A96,LEN(A96)-4,1)))</f>
        <v/>
      </c>
      <c r="G6" s="71" t="str">
        <f>IF(ISERROR(MID(A96,LEN(A96)-3,1)),"",(MID(A96,LEN(A96)-3,1)))</f>
        <v/>
      </c>
      <c r="H6" s="71" t="str">
        <f>IF(ISERROR(MID(A96,LEN(A96)-2,1)),"",(MID(A96,LEN(A96)-2,1)))</f>
        <v/>
      </c>
      <c r="I6" s="71" t="str">
        <f>IF(ISERROR(MID(A96,LEN(A96)-1,1)),"",(MID(A96,LEN(A96)-1,1)))</f>
        <v/>
      </c>
      <c r="J6" s="73"/>
    </row>
    <row r="7" spans="1:16" ht="27" customHeight="1" thickBot="1" x14ac:dyDescent="0.5">
      <c r="A7" s="85"/>
      <c r="B7" s="86"/>
      <c r="C7" s="88"/>
      <c r="D7" s="88"/>
      <c r="E7" s="72"/>
      <c r="F7" s="72"/>
      <c r="G7" s="72"/>
      <c r="H7" s="72"/>
      <c r="I7" s="72"/>
      <c r="J7" s="74"/>
      <c r="L7" s="75"/>
      <c r="M7" s="75"/>
      <c r="N7" s="15"/>
      <c r="O7" s="15"/>
      <c r="P7" s="15"/>
    </row>
    <row r="8" spans="1:16" x14ac:dyDescent="0.45">
      <c r="I8" t="s">
        <v>6</v>
      </c>
      <c r="L8" s="76"/>
      <c r="M8" s="76"/>
      <c r="N8" s="27"/>
      <c r="O8" s="27"/>
      <c r="P8" s="15"/>
    </row>
    <row r="9" spans="1:16" ht="19.8" x14ac:dyDescent="0.45">
      <c r="A9" s="9" t="s">
        <v>45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28" t="s">
        <v>44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70"/>
      <c r="I12" s="70"/>
      <c r="J12" s="70"/>
      <c r="K12" s="70"/>
    </row>
    <row r="13" spans="1:16" ht="23.25" customHeight="1" x14ac:dyDescent="0.45">
      <c r="A13" s="1"/>
      <c r="F13" s="69" t="s">
        <v>7</v>
      </c>
      <c r="G13" s="69"/>
      <c r="H13" s="70"/>
      <c r="I13" s="70"/>
      <c r="J13" s="70"/>
      <c r="K13" s="70"/>
    </row>
    <row r="14" spans="1:16" ht="23.25" customHeight="1" x14ac:dyDescent="0.45">
      <c r="A14" s="1"/>
      <c r="F14" s="69" t="s">
        <v>32</v>
      </c>
      <c r="G14" s="69"/>
      <c r="H14" s="32"/>
      <c r="I14" s="32"/>
      <c r="J14" s="32"/>
      <c r="K14" s="32"/>
    </row>
    <row r="15" spans="1:16" ht="23.25" customHeight="1" x14ac:dyDescent="0.45">
      <c r="A15" s="1"/>
      <c r="F15" s="69" t="s">
        <v>10</v>
      </c>
      <c r="G15" s="69"/>
      <c r="H15" s="70"/>
      <c r="I15" s="70"/>
      <c r="J15" s="70"/>
      <c r="K15" s="70"/>
    </row>
    <row r="16" spans="1:16" ht="23.25" customHeight="1" x14ac:dyDescent="0.45">
      <c r="A16" s="1"/>
      <c r="F16" s="69" t="s">
        <v>11</v>
      </c>
      <c r="G16" s="69"/>
      <c r="H16" s="70"/>
      <c r="I16" s="70"/>
      <c r="J16" s="70"/>
      <c r="K16" s="70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26" t="s">
        <v>2</v>
      </c>
      <c r="G19" s="26" t="s">
        <v>3</v>
      </c>
      <c r="H19" s="65" t="s">
        <v>4</v>
      </c>
      <c r="I19" s="66"/>
    </row>
    <row r="20" spans="1:20" ht="44.25" customHeight="1" x14ac:dyDescent="0.45">
      <c r="B20" s="67" t="s">
        <v>19</v>
      </c>
      <c r="C20" s="67"/>
      <c r="D20" s="64" t="s">
        <v>20</v>
      </c>
      <c r="E20" s="64"/>
      <c r="F20" s="89">
        <v>6040</v>
      </c>
      <c r="G20" s="3"/>
      <c r="H20" s="68"/>
      <c r="I20" s="68"/>
    </row>
    <row r="21" spans="1:20" ht="44.25" customHeight="1" x14ac:dyDescent="0.45">
      <c r="B21" s="67"/>
      <c r="C21" s="67"/>
      <c r="D21" s="64" t="s">
        <v>21</v>
      </c>
      <c r="E21" s="64"/>
      <c r="F21" s="90"/>
      <c r="G21" s="3"/>
      <c r="H21" s="55"/>
      <c r="I21" s="55"/>
    </row>
    <row r="22" spans="1:20" ht="44.25" customHeight="1" thickBot="1" x14ac:dyDescent="0.5">
      <c r="B22" s="53"/>
      <c r="C22" s="53"/>
      <c r="D22" s="53" t="s">
        <v>22</v>
      </c>
      <c r="E22" s="54"/>
      <c r="F22" s="91"/>
      <c r="G22" s="3"/>
      <c r="H22" s="55"/>
      <c r="I22" s="55"/>
      <c r="O22" s="56"/>
      <c r="P22" s="56"/>
      <c r="Q22" s="56"/>
      <c r="R22" s="57"/>
      <c r="S22" s="57"/>
      <c r="T22" s="57"/>
    </row>
    <row r="23" spans="1:20" ht="34.5" customHeight="1" thickTop="1" x14ac:dyDescent="0.45">
      <c r="B23" s="58" t="s">
        <v>27</v>
      </c>
      <c r="C23" s="59"/>
      <c r="D23" s="60"/>
      <c r="E23" s="61"/>
    </row>
    <row r="24" spans="1:20" ht="46.5" customHeight="1" thickBot="1" x14ac:dyDescent="0.5">
      <c r="B24" s="48" t="s">
        <v>28</v>
      </c>
      <c r="C24" s="49"/>
      <c r="D24" s="50"/>
      <c r="E24" s="51"/>
      <c r="F24" s="4"/>
      <c r="G24" s="21"/>
      <c r="H24" s="21"/>
    </row>
    <row r="25" spans="1:20" ht="32.25" customHeight="1" thickTop="1" x14ac:dyDescent="0.45">
      <c r="A25" s="11"/>
      <c r="B25" s="11"/>
      <c r="C25" s="13"/>
      <c r="D25" s="13"/>
      <c r="E25" s="4"/>
      <c r="F25" s="4"/>
      <c r="G25" s="4"/>
      <c r="H25" s="4"/>
    </row>
    <row r="26" spans="1:20" x14ac:dyDescent="0.35">
      <c r="A26" s="14" t="s">
        <v>5</v>
      </c>
      <c r="B26" s="52"/>
      <c r="C26" s="52"/>
      <c r="D26" s="52"/>
      <c r="E26" s="4"/>
      <c r="F26" s="14" t="s">
        <v>8</v>
      </c>
      <c r="G26" s="52"/>
      <c r="H26" s="52"/>
      <c r="I26" s="52"/>
      <c r="J26" s="5"/>
      <c r="K26" s="5"/>
    </row>
    <row r="27" spans="1:20" x14ac:dyDescent="0.45">
      <c r="A27" s="2" t="s">
        <v>30</v>
      </c>
    </row>
    <row r="96" spans="1:1" ht="14.25" customHeight="1" x14ac:dyDescent="0.45">
      <c r="A96" s="8" t="str">
        <f>"\"&amp;D23</f>
        <v>\</v>
      </c>
    </row>
  </sheetData>
  <sheetProtection algorithmName="SHA-512" hashValue="AhdTYxP/GfZb5RyJp/IqnZEdxdsFMI1PMO/J7sR+o7fvVCsTc7DXKWvvYbCOw0XE9Ruky3EQV94QJg5GZCQHJg==" saltValue="5YukgoLMoIoE013koFhH+A==" spinCount="100000" sheet="1" selectLockedCells="1" selectUnlockedCells="1"/>
  <mergeCells count="43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F12:G12"/>
    <mergeCell ref="H12:K12"/>
    <mergeCell ref="F13:G13"/>
    <mergeCell ref="H13:K13"/>
    <mergeCell ref="R22:T22"/>
    <mergeCell ref="B23:C23"/>
    <mergeCell ref="D23:E23"/>
    <mergeCell ref="A18:K18"/>
    <mergeCell ref="B19:C19"/>
    <mergeCell ref="D19:E19"/>
    <mergeCell ref="H19:I19"/>
    <mergeCell ref="B20:C22"/>
    <mergeCell ref="D20:E20"/>
    <mergeCell ref="F20:F22"/>
    <mergeCell ref="H20:I20"/>
    <mergeCell ref="D21:E21"/>
    <mergeCell ref="H21:I21"/>
    <mergeCell ref="O22:Q22"/>
    <mergeCell ref="F14:G14"/>
    <mergeCell ref="B24:C24"/>
    <mergeCell ref="D24:E24"/>
    <mergeCell ref="B26:D26"/>
    <mergeCell ref="G26:I26"/>
    <mergeCell ref="D22:E22"/>
    <mergeCell ref="H22:I22"/>
    <mergeCell ref="F15:G15"/>
    <mergeCell ref="H15:K15"/>
    <mergeCell ref="F16:G16"/>
    <mergeCell ref="H16:K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tabSelected="1" view="pageBreakPreview" zoomScaleNormal="100" zoomScaleSheetLayoutView="100" workbookViewId="0">
      <selection activeCell="D6" sqref="D6:D7"/>
    </sheetView>
  </sheetViews>
  <sheetFormatPr defaultRowHeight="18" x14ac:dyDescent="0.45"/>
  <cols>
    <col min="1" max="1" width="9.8984375" customWidth="1"/>
    <col min="2" max="2" width="6.8984375" customWidth="1"/>
    <col min="3" max="10" width="7.59765625" customWidth="1"/>
    <col min="11" max="11" width="6.8984375" customWidth="1"/>
  </cols>
  <sheetData>
    <row r="1" spans="1:17" x14ac:dyDescent="0.45">
      <c r="J1" s="79"/>
      <c r="K1" s="79"/>
    </row>
    <row r="2" spans="1:17" x14ac:dyDescent="0.45">
      <c r="J2" s="80" t="s">
        <v>46</v>
      </c>
      <c r="K2" s="81"/>
    </row>
    <row r="3" spans="1:17" ht="53.25" customHeight="1" x14ac:dyDescent="0.45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7" ht="28.8" x14ac:dyDescent="0.45">
      <c r="A4" s="6" t="s">
        <v>16</v>
      </c>
      <c r="B4" s="7"/>
      <c r="C4" s="7"/>
      <c r="D4" s="7"/>
    </row>
    <row r="5" spans="1:17" ht="18.600000000000001" thickBot="1" x14ac:dyDescent="0.5"/>
    <row r="6" spans="1:17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87" t="str">
        <f>IF(ISERROR(MID(A96,LEN(A96)-4,1)),"",(MID(A96,LEN(A96)-4,1)))</f>
        <v/>
      </c>
      <c r="G6" s="87" t="str">
        <f>IF(ISERROR(MID(A96,LEN(A96)-3,1)),"",(MID(A96,LEN(A96)-3,1)))</f>
        <v/>
      </c>
      <c r="H6" s="87" t="str">
        <f>IF(ISERROR(MID(A96,LEN(A96)-2,1)),"",(MID(A96,LEN(A96)-2,1)))</f>
        <v/>
      </c>
      <c r="I6" s="103" t="str">
        <f>IF(ISERROR(MID(A96,LEN(A96)-1,1)),"",(MID(A96,LEN(A96)-1,1)))</f>
        <v/>
      </c>
      <c r="J6" s="105"/>
    </row>
    <row r="7" spans="1:17" ht="27" customHeight="1" thickBot="1" x14ac:dyDescent="0.5">
      <c r="A7" s="85"/>
      <c r="B7" s="86"/>
      <c r="C7" s="88"/>
      <c r="D7" s="88"/>
      <c r="E7" s="88"/>
      <c r="F7" s="88"/>
      <c r="G7" s="88"/>
      <c r="H7" s="88"/>
      <c r="I7" s="104"/>
      <c r="J7" s="106"/>
      <c r="M7" s="75"/>
      <c r="N7" s="75"/>
      <c r="O7" s="15"/>
      <c r="P7" s="15"/>
      <c r="Q7" s="15"/>
    </row>
    <row r="8" spans="1:17" x14ac:dyDescent="0.45">
      <c r="I8" t="s">
        <v>6</v>
      </c>
      <c r="M8" s="76"/>
      <c r="N8" s="76"/>
      <c r="O8" s="16"/>
      <c r="P8" s="16"/>
      <c r="Q8" s="15"/>
    </row>
    <row r="9" spans="1:17" ht="19.8" x14ac:dyDescent="0.45">
      <c r="A9" s="9" t="s">
        <v>45</v>
      </c>
      <c r="B9" s="10"/>
      <c r="C9" s="10"/>
      <c r="D9" s="10"/>
      <c r="E9" s="10"/>
      <c r="F9" s="10"/>
      <c r="M9" s="76"/>
      <c r="N9" s="76"/>
    </row>
    <row r="10" spans="1:17" x14ac:dyDescent="0.45">
      <c r="M10" s="76"/>
      <c r="N10" s="76"/>
    </row>
    <row r="11" spans="1:17" ht="19.5" customHeight="1" x14ac:dyDescent="0.45">
      <c r="A11" s="110" t="s">
        <v>44</v>
      </c>
      <c r="B11" s="110"/>
      <c r="C11" s="110"/>
      <c r="D11" s="11"/>
    </row>
    <row r="12" spans="1:17" ht="23.25" customHeight="1" x14ac:dyDescent="0.45">
      <c r="A12" s="1"/>
      <c r="F12" s="77" t="s">
        <v>9</v>
      </c>
      <c r="G12" s="77"/>
      <c r="H12" s="109"/>
      <c r="I12" s="109"/>
      <c r="J12" s="109"/>
      <c r="K12" s="109"/>
    </row>
    <row r="13" spans="1:17" ht="23.25" customHeight="1" x14ac:dyDescent="0.45">
      <c r="A13" s="25"/>
      <c r="B13" s="4"/>
      <c r="C13" s="4"/>
      <c r="D13" s="4"/>
      <c r="E13" s="4"/>
      <c r="F13" s="108" t="s">
        <v>7</v>
      </c>
      <c r="G13" s="108"/>
      <c r="H13" s="107"/>
      <c r="I13" s="107"/>
      <c r="J13" s="107"/>
      <c r="K13" s="107"/>
    </row>
    <row r="14" spans="1:17" ht="23.25" customHeight="1" x14ac:dyDescent="0.45">
      <c r="A14" s="25"/>
      <c r="B14" s="4"/>
      <c r="C14" s="4"/>
      <c r="D14" s="4"/>
      <c r="E14" s="4"/>
      <c r="F14" s="108" t="s">
        <v>31</v>
      </c>
      <c r="G14" s="108"/>
      <c r="H14" s="31"/>
      <c r="I14" s="31"/>
      <c r="J14" s="31"/>
      <c r="K14" s="31"/>
    </row>
    <row r="15" spans="1:17" ht="23.25" customHeight="1" x14ac:dyDescent="0.45">
      <c r="A15" s="25"/>
      <c r="B15" s="4"/>
      <c r="C15" s="4"/>
      <c r="D15" s="4"/>
      <c r="E15" s="4"/>
      <c r="F15" s="108" t="s">
        <v>10</v>
      </c>
      <c r="G15" s="108"/>
      <c r="H15" s="107"/>
      <c r="I15" s="107"/>
      <c r="J15" s="107"/>
      <c r="K15" s="107"/>
    </row>
    <row r="16" spans="1:17" ht="23.25" customHeight="1" x14ac:dyDescent="0.45">
      <c r="A16" s="25"/>
      <c r="B16" s="4"/>
      <c r="C16" s="4"/>
      <c r="D16" s="4"/>
      <c r="E16" s="4"/>
      <c r="F16" s="108" t="s">
        <v>11</v>
      </c>
      <c r="G16" s="108"/>
      <c r="H16" s="107"/>
      <c r="I16" s="107"/>
      <c r="J16" s="107"/>
      <c r="K16" s="107"/>
    </row>
    <row r="17" spans="1:2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25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5" ht="25.5" customHeight="1" x14ac:dyDescent="0.45">
      <c r="A19" s="20"/>
      <c r="B19" s="64" t="s">
        <v>25</v>
      </c>
      <c r="C19" s="64"/>
      <c r="D19" s="64"/>
      <c r="E19" s="64" t="s">
        <v>26</v>
      </c>
      <c r="F19" s="64"/>
      <c r="G19" s="17" t="s">
        <v>14</v>
      </c>
      <c r="H19" s="64" t="s">
        <v>13</v>
      </c>
      <c r="I19" s="64"/>
      <c r="J19" s="56"/>
      <c r="K19" s="56"/>
      <c r="M19" s="4"/>
      <c r="N19" s="20"/>
      <c r="O19" s="20"/>
      <c r="P19" s="20"/>
      <c r="Q19" s="56"/>
      <c r="R19" s="56"/>
      <c r="S19" s="4"/>
      <c r="T19" s="4"/>
      <c r="U19" s="4"/>
      <c r="V19" s="4"/>
      <c r="W19" s="4"/>
      <c r="X19" s="4"/>
      <c r="Y19" s="4"/>
    </row>
    <row r="20" spans="1:25" ht="61.5" customHeight="1" thickBot="1" x14ac:dyDescent="0.5">
      <c r="A20" s="22"/>
      <c r="B20" s="89" t="s">
        <v>15</v>
      </c>
      <c r="C20" s="89"/>
      <c r="D20" s="89"/>
      <c r="E20" s="89">
        <v>6040</v>
      </c>
      <c r="F20" s="89"/>
      <c r="G20" s="30"/>
      <c r="H20" s="102" t="str">
        <f>IF(E20*G20=0,"",E20*G20)</f>
        <v/>
      </c>
      <c r="I20" s="102"/>
      <c r="J20" s="92"/>
      <c r="K20" s="92"/>
      <c r="M20" s="4"/>
      <c r="N20" s="24"/>
      <c r="O20" s="23"/>
      <c r="P20" s="19"/>
      <c r="Q20" s="94"/>
      <c r="R20" s="94"/>
      <c r="S20" s="4"/>
      <c r="T20" s="4"/>
      <c r="U20" s="4"/>
      <c r="V20" s="4"/>
      <c r="W20" s="4"/>
      <c r="X20" s="4"/>
      <c r="Y20" s="4"/>
    </row>
    <row r="21" spans="1:25" ht="44.25" customHeight="1" thickTop="1" x14ac:dyDescent="0.45">
      <c r="A21" s="22"/>
      <c r="B21" s="95" t="s">
        <v>18</v>
      </c>
      <c r="C21" s="96"/>
      <c r="D21" s="97"/>
      <c r="E21" s="98"/>
      <c r="F21" s="99"/>
      <c r="G21" s="56"/>
      <c r="H21" s="56"/>
      <c r="I21" s="56"/>
      <c r="J21" s="92"/>
      <c r="K21" s="92"/>
      <c r="M21" s="4"/>
      <c r="N21" s="24"/>
      <c r="O21" s="23"/>
      <c r="P21" s="19"/>
      <c r="Q21" s="21"/>
      <c r="R21" s="21"/>
      <c r="S21" s="4"/>
      <c r="T21" s="4"/>
      <c r="U21" s="4"/>
      <c r="V21" s="4"/>
      <c r="W21" s="4"/>
      <c r="X21" s="4"/>
      <c r="Y21" s="4"/>
    </row>
    <row r="22" spans="1:25" ht="44.25" customHeight="1" thickBot="1" x14ac:dyDescent="0.5">
      <c r="A22" s="22"/>
      <c r="B22" s="48" t="s">
        <v>28</v>
      </c>
      <c r="C22" s="49"/>
      <c r="D22" s="49"/>
      <c r="E22" s="100"/>
      <c r="F22" s="101"/>
      <c r="G22" s="21"/>
      <c r="H22" s="21"/>
      <c r="I22" s="92"/>
      <c r="J22" s="92"/>
      <c r="M22" s="24"/>
      <c r="N22" s="23"/>
      <c r="O22" s="19"/>
      <c r="P22" s="21"/>
      <c r="Q22" s="21"/>
      <c r="R22" s="4"/>
      <c r="S22" s="4"/>
      <c r="T22" s="4"/>
      <c r="U22" s="4"/>
      <c r="V22" s="4"/>
      <c r="W22" s="4"/>
      <c r="X22" s="4"/>
      <c r="Y22" s="4"/>
    </row>
    <row r="23" spans="1:25" ht="44.25" customHeight="1" thickTop="1" x14ac:dyDescent="0.45">
      <c r="A23" s="22"/>
      <c r="B23" s="21"/>
      <c r="C23" s="94"/>
      <c r="D23" s="94"/>
      <c r="E23" s="94"/>
      <c r="F23" s="94"/>
      <c r="G23" s="18"/>
      <c r="H23" s="94"/>
      <c r="I23" s="94"/>
      <c r="J23" s="92"/>
      <c r="K23" s="92"/>
      <c r="M23" s="4"/>
      <c r="N23" s="24"/>
      <c r="O23" s="23"/>
      <c r="P23" s="19"/>
      <c r="Q23" s="21"/>
      <c r="R23" s="21"/>
      <c r="S23" s="4"/>
      <c r="T23" s="4"/>
      <c r="U23" s="4"/>
      <c r="V23" s="4"/>
      <c r="W23" s="4"/>
      <c r="X23" s="4"/>
      <c r="Y23" s="4"/>
    </row>
    <row r="24" spans="1:25" ht="44.25" customHeight="1" x14ac:dyDescent="0.45">
      <c r="A24" s="22"/>
      <c r="B24" s="21"/>
      <c r="C24" s="94"/>
      <c r="D24" s="94"/>
      <c r="E24" s="94"/>
      <c r="F24" s="94"/>
      <c r="G24" s="19"/>
      <c r="H24" s="94"/>
      <c r="I24" s="94"/>
      <c r="J24" s="92"/>
      <c r="K24" s="92"/>
      <c r="M24" s="4"/>
      <c r="N24" s="24"/>
      <c r="O24" s="23"/>
      <c r="P24" s="19"/>
      <c r="Q24" s="21"/>
      <c r="R24" s="21"/>
      <c r="S24" s="4"/>
      <c r="T24" s="4"/>
      <c r="U24" s="4"/>
      <c r="V24" s="4"/>
      <c r="W24" s="4"/>
      <c r="X24" s="4"/>
      <c r="Y24" s="4"/>
    </row>
    <row r="25" spans="1:25" ht="32.25" customHeight="1" x14ac:dyDescent="0.45">
      <c r="C25" s="4"/>
      <c r="D25" s="4"/>
      <c r="E25" s="4"/>
      <c r="F25" s="4"/>
      <c r="G25" s="4"/>
      <c r="H25" s="4"/>
    </row>
    <row r="26" spans="1:25" x14ac:dyDescent="0.45">
      <c r="A26" s="12" t="s">
        <v>5</v>
      </c>
      <c r="B26" s="93"/>
      <c r="C26" s="93"/>
      <c r="D26" s="93"/>
      <c r="E26" s="4"/>
      <c r="F26" s="12" t="s">
        <v>8</v>
      </c>
      <c r="G26" s="93"/>
      <c r="H26" s="93"/>
      <c r="I26" s="93"/>
      <c r="J26" s="5"/>
      <c r="K26" s="5"/>
    </row>
    <row r="27" spans="1:25" x14ac:dyDescent="0.45">
      <c r="A27" s="2" t="s">
        <v>30</v>
      </c>
    </row>
    <row r="96" spans="1:1" ht="13.5" hidden="1" customHeight="1" x14ac:dyDescent="0.45">
      <c r="A96" t="str">
        <f>"\"&amp;E21</f>
        <v>\</v>
      </c>
    </row>
  </sheetData>
  <sheetProtection algorithmName="SHA-512" hashValue="hZuQXXLJcIGh2XVlAQSZQ4tJ+xwEC48Q0yf4AUrIpfLTQXf5tSBmDLEHJoIFFj41d3qJXS/Y8SwguAUn9lkmcQ==" saltValue="anbss6jbSqYzjC9QdVJcZg==" spinCount="100000" sheet="1" selectLockedCells="1" selectUnlockedCells="1"/>
  <mergeCells count="52">
    <mergeCell ref="M8:N10"/>
    <mergeCell ref="M7:N7"/>
    <mergeCell ref="H12:K12"/>
    <mergeCell ref="H13:K13"/>
    <mergeCell ref="A11:C11"/>
    <mergeCell ref="H16:K16"/>
    <mergeCell ref="F16:G16"/>
    <mergeCell ref="F12:G12"/>
    <mergeCell ref="F13:G13"/>
    <mergeCell ref="F15:G15"/>
    <mergeCell ref="F14:G14"/>
    <mergeCell ref="Q19:R19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18:K18"/>
    <mergeCell ref="J19:K19"/>
    <mergeCell ref="H15:K15"/>
    <mergeCell ref="Q20:R20"/>
    <mergeCell ref="G21:I21"/>
    <mergeCell ref="B22:D22"/>
    <mergeCell ref="C23:D23"/>
    <mergeCell ref="B21:D21"/>
    <mergeCell ref="E21:F21"/>
    <mergeCell ref="E22:F22"/>
    <mergeCell ref="E23:F23"/>
    <mergeCell ref="H23:I23"/>
    <mergeCell ref="E20:F20"/>
    <mergeCell ref="H20:I20"/>
    <mergeCell ref="I22:J22"/>
    <mergeCell ref="J20:K20"/>
    <mergeCell ref="J21:K21"/>
    <mergeCell ref="J24:K24"/>
    <mergeCell ref="J23:K23"/>
    <mergeCell ref="B26:D26"/>
    <mergeCell ref="C24:D24"/>
    <mergeCell ref="B19:D19"/>
    <mergeCell ref="B20:D20"/>
    <mergeCell ref="E24:F24"/>
    <mergeCell ref="H24:I24"/>
    <mergeCell ref="E19:F19"/>
    <mergeCell ref="H19:I19"/>
    <mergeCell ref="G26:I26"/>
  </mergeCells>
  <phoneticPr fontId="1"/>
  <conditionalFormatting sqref="P20:P21 O22 P23:P24">
    <cfRule type="containsBlanks" dxfId="3" priority="2">
      <formula>LEN(TRIM(O20))=0</formula>
    </cfRule>
  </conditionalFormatting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95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view="pageBreakPreview" zoomScale="106" zoomScaleNormal="70" zoomScaleSheetLayoutView="106" workbookViewId="0">
      <selection activeCell="D6" sqref="D6:D7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4.5" customWidth="1"/>
  </cols>
  <sheetData>
    <row r="1" spans="1:16" ht="72.75" customHeight="1" x14ac:dyDescent="0.45"/>
    <row r="2" spans="1:16" x14ac:dyDescent="0.45">
      <c r="J2" s="80" t="s">
        <v>46</v>
      </c>
      <c r="K2" s="81"/>
    </row>
    <row r="3" spans="1:16" ht="53.25" customHeight="1" x14ac:dyDescent="0.45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IF(ISERROR(MID(A95,LEN(A95)-7,1)),"",(MID(A95,LEN(A95)-7,1)))</f>
        <v/>
      </c>
      <c r="D6" s="87" t="str">
        <f>IF(ISERROR(MID(A95,LEN(A95)-6,1)),"",(MID(A95,LEN(A95)-6,1)))</f>
        <v/>
      </c>
      <c r="E6" s="71" t="str">
        <f>IF(ISERROR(MID(A95,LEN(A95)-5,1)),"",(MID(A95,LEN(A95)-5,1)))</f>
        <v/>
      </c>
      <c r="F6" s="112" t="str">
        <f>IF(ISERROR(MID(A95,LEN(A95)-4,1)),"",(MID(A95,LEN(A95)-4,1)))</f>
        <v>\</v>
      </c>
      <c r="G6" s="112" t="str">
        <f>IF(ISERROR(MID(A95,LEN(A95)-3,1)),"",(MID(A95,LEN(A95)-3,1)))</f>
        <v>5</v>
      </c>
      <c r="H6" s="112" t="str">
        <f>IF(ISERROR(MID(A95,LEN(A95)-2,1)),"",(MID(A95,LEN(A95)-2,1)))</f>
        <v>5</v>
      </c>
      <c r="I6" s="112" t="str">
        <f>IF(ISERROR(MID(A95,LEN(A95)-1,1)),"",(MID(A95,LEN(A95)-1,1)))</f>
        <v>0</v>
      </c>
      <c r="J6" s="114" t="str">
        <f>IF(ISERROR(MID(A95,LEN(A95),1)),"0",(MID(A95,LEN(A95),1)))</f>
        <v>0</v>
      </c>
    </row>
    <row r="7" spans="1:16" ht="27" customHeight="1" thickBot="1" x14ac:dyDescent="0.5">
      <c r="A7" s="85"/>
      <c r="B7" s="86"/>
      <c r="C7" s="88"/>
      <c r="D7" s="88"/>
      <c r="E7" s="72"/>
      <c r="F7" s="113"/>
      <c r="G7" s="113"/>
      <c r="H7" s="113"/>
      <c r="I7" s="113"/>
      <c r="J7" s="115"/>
      <c r="L7" s="75"/>
      <c r="M7" s="75"/>
      <c r="N7" s="15"/>
      <c r="O7" s="15"/>
      <c r="P7" s="15"/>
    </row>
    <row r="8" spans="1:16" x14ac:dyDescent="0.45">
      <c r="I8" t="s">
        <v>39</v>
      </c>
      <c r="L8" s="116"/>
      <c r="M8" s="116"/>
      <c r="N8" s="38"/>
      <c r="O8" s="38"/>
      <c r="P8" s="15"/>
    </row>
    <row r="9" spans="1:16" ht="19.8" x14ac:dyDescent="0.45">
      <c r="A9" s="9" t="s">
        <v>47</v>
      </c>
      <c r="B9" s="10"/>
      <c r="C9" s="10"/>
      <c r="D9" s="10"/>
      <c r="E9" s="10"/>
      <c r="F9" s="10"/>
      <c r="L9" s="116"/>
      <c r="M9" s="116"/>
    </row>
    <row r="10" spans="1:16" x14ac:dyDescent="0.45">
      <c r="L10" s="116"/>
      <c r="M10" s="116"/>
    </row>
    <row r="11" spans="1:16" ht="19.8" x14ac:dyDescent="0.45">
      <c r="A11" s="28" t="s">
        <v>48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111" t="s">
        <v>49</v>
      </c>
      <c r="I12" s="111"/>
      <c r="J12" s="111"/>
      <c r="K12" s="111"/>
    </row>
    <row r="13" spans="1:16" ht="23.25" customHeight="1" x14ac:dyDescent="0.45">
      <c r="A13" s="1"/>
      <c r="F13" s="69" t="s">
        <v>7</v>
      </c>
      <c r="G13" s="69"/>
      <c r="H13" s="119" t="s">
        <v>50</v>
      </c>
      <c r="I13" s="119"/>
      <c r="J13" s="119"/>
      <c r="K13" s="119"/>
    </row>
    <row r="14" spans="1:16" ht="23.25" customHeight="1" x14ac:dyDescent="0.45">
      <c r="A14" s="1"/>
      <c r="F14" s="69" t="s">
        <v>32</v>
      </c>
      <c r="G14" s="69"/>
      <c r="H14" s="111" t="s">
        <v>51</v>
      </c>
      <c r="I14" s="111"/>
      <c r="J14" s="111"/>
      <c r="K14" s="111"/>
    </row>
    <row r="15" spans="1:16" ht="23.25" customHeight="1" x14ac:dyDescent="0.45">
      <c r="A15" s="1"/>
      <c r="F15" s="69" t="s">
        <v>10</v>
      </c>
      <c r="G15" s="69"/>
      <c r="H15" s="111"/>
      <c r="I15" s="111"/>
      <c r="J15" s="111"/>
      <c r="K15" s="111"/>
    </row>
    <row r="16" spans="1:16" ht="23.25" customHeight="1" x14ac:dyDescent="0.45">
      <c r="A16" s="1"/>
      <c r="F16" s="69" t="s">
        <v>11</v>
      </c>
      <c r="G16" s="69"/>
      <c r="H16" s="111" t="s">
        <v>52</v>
      </c>
      <c r="I16" s="111"/>
      <c r="J16" s="111"/>
      <c r="K16" s="111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39" t="s">
        <v>2</v>
      </c>
      <c r="G19" s="39" t="s">
        <v>3</v>
      </c>
      <c r="H19" s="65" t="s">
        <v>4</v>
      </c>
      <c r="I19" s="66"/>
    </row>
    <row r="20" spans="1:20" ht="44.25" customHeight="1" x14ac:dyDescent="0.45">
      <c r="B20" s="67" t="s">
        <v>33</v>
      </c>
      <c r="C20" s="67"/>
      <c r="D20" s="67" t="s">
        <v>34</v>
      </c>
      <c r="E20" s="64"/>
      <c r="F20" s="36">
        <v>5500</v>
      </c>
      <c r="G20" s="42">
        <v>1</v>
      </c>
      <c r="H20" s="124">
        <f>IF(SUM(F20*G20)=0,"",SUM(F20*G20))</f>
        <v>5500</v>
      </c>
      <c r="I20" s="124"/>
    </row>
    <row r="21" spans="1:20" ht="44.25" customHeight="1" thickBot="1" x14ac:dyDescent="0.5">
      <c r="B21" s="53"/>
      <c r="C21" s="53"/>
      <c r="D21" s="53" t="s">
        <v>38</v>
      </c>
      <c r="E21" s="54"/>
      <c r="F21" s="37">
        <v>2750</v>
      </c>
      <c r="G21" s="42">
        <v>0</v>
      </c>
      <c r="H21" s="118" t="str">
        <f>IF(SUM(F20*G21)=0,"",SUM(F20*G21))</f>
        <v/>
      </c>
      <c r="I21" s="118"/>
      <c r="O21" s="56"/>
      <c r="P21" s="56"/>
      <c r="Q21" s="56"/>
      <c r="R21" s="57"/>
      <c r="S21" s="57"/>
      <c r="T21" s="57"/>
    </row>
    <row r="22" spans="1:20" ht="34.5" customHeight="1" thickTop="1" x14ac:dyDescent="0.45">
      <c r="B22" s="58" t="s">
        <v>37</v>
      </c>
      <c r="C22" s="59"/>
      <c r="D22" s="120">
        <f>IF(SUM(H20:I21)=0,,SUM(H20:I21))</f>
        <v>5500</v>
      </c>
      <c r="E22" s="121"/>
    </row>
    <row r="23" spans="1:20" ht="46.5" customHeight="1" thickBot="1" x14ac:dyDescent="0.5">
      <c r="B23" s="48" t="s">
        <v>28</v>
      </c>
      <c r="C23" s="49"/>
      <c r="D23" s="122">
        <f>ROUNDDOWN(D22/1.1*0.1,0)</f>
        <v>500</v>
      </c>
      <c r="E23" s="123"/>
      <c r="F23" s="4"/>
      <c r="G23" s="21"/>
      <c r="H23" s="21"/>
    </row>
    <row r="24" spans="1:20" ht="32.25" customHeight="1" thickTop="1" x14ac:dyDescent="0.45">
      <c r="A24" s="11"/>
      <c r="B24" s="11"/>
      <c r="C24" s="13"/>
      <c r="D24" s="13"/>
      <c r="E24" s="4"/>
      <c r="F24" s="4"/>
      <c r="G24" s="4"/>
      <c r="H24" s="4"/>
    </row>
    <row r="25" spans="1:20" x14ac:dyDescent="0.35">
      <c r="A25" s="14" t="s">
        <v>5</v>
      </c>
      <c r="B25" s="117" t="s">
        <v>53</v>
      </c>
      <c r="C25" s="117"/>
      <c r="D25" s="117"/>
      <c r="E25" s="4"/>
      <c r="F25" s="14" t="s">
        <v>8</v>
      </c>
      <c r="G25" s="117" t="s">
        <v>54</v>
      </c>
      <c r="H25" s="117"/>
      <c r="I25" s="117"/>
      <c r="J25" s="5"/>
      <c r="K25" s="5"/>
    </row>
    <row r="26" spans="1:20" x14ac:dyDescent="0.45">
      <c r="A26" s="2"/>
    </row>
    <row r="95" spans="1:1" ht="14.25" customHeight="1" x14ac:dyDescent="0.45">
      <c r="A95" s="8" t="str">
        <f>"\"&amp;D22</f>
        <v>\5500</v>
      </c>
    </row>
  </sheetData>
  <sheetProtection selectLockedCells="1" selectUnlockedCells="1"/>
  <mergeCells count="39">
    <mergeCell ref="O21:Q21"/>
    <mergeCell ref="R21:T21"/>
    <mergeCell ref="B22:C22"/>
    <mergeCell ref="D22:E22"/>
    <mergeCell ref="B23:C23"/>
    <mergeCell ref="D23:E23"/>
    <mergeCell ref="B20:C21"/>
    <mergeCell ref="D20:E20"/>
    <mergeCell ref="H20:I20"/>
    <mergeCell ref="D21:E21"/>
    <mergeCell ref="L7:M7"/>
    <mergeCell ref="L8:M10"/>
    <mergeCell ref="F12:G12"/>
    <mergeCell ref="H12:K12"/>
    <mergeCell ref="B25:D25"/>
    <mergeCell ref="G25:I25"/>
    <mergeCell ref="H21:I21"/>
    <mergeCell ref="F15:G15"/>
    <mergeCell ref="F16:G16"/>
    <mergeCell ref="H16:K16"/>
    <mergeCell ref="B19:C19"/>
    <mergeCell ref="D19:E19"/>
    <mergeCell ref="H19:I19"/>
    <mergeCell ref="A18:K18"/>
    <mergeCell ref="F13:G13"/>
    <mergeCell ref="H13:K13"/>
    <mergeCell ref="F14:G14"/>
    <mergeCell ref="H14:K15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conditionalFormatting sqref="G20:G21">
    <cfRule type="containsBlanks" dxfId="2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view="pageBreakPreview" zoomScale="106" zoomScaleNormal="70" zoomScaleSheetLayoutView="106" workbookViewId="0">
      <selection activeCell="D6" sqref="D6:D7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4.5" customWidth="1"/>
  </cols>
  <sheetData>
    <row r="1" spans="1:16" ht="72.75" customHeight="1" x14ac:dyDescent="0.45"/>
    <row r="2" spans="1:16" x14ac:dyDescent="0.45">
      <c r="J2" s="80" t="s">
        <v>46</v>
      </c>
      <c r="K2" s="81"/>
    </row>
    <row r="3" spans="1:16" ht="53.25" customHeight="1" x14ac:dyDescent="0.4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112" t="str">
        <f>IF(ISERROR(MID(A96,LEN(A96)-5,1)),"",(MID(A96,LEN(A96)-5,1)))</f>
        <v>\</v>
      </c>
      <c r="F6" s="112" t="str">
        <f>IF(ISERROR(MID(A96,LEN(A96)-4,1)),"",(MID(A96,LEN(A96)-4,1)))</f>
        <v>1</v>
      </c>
      <c r="G6" s="112" t="str">
        <f>IF(ISERROR(MID(A96,LEN(A96)-3,1)),"",(MID(A96,LEN(A96)-3,1)))</f>
        <v>8</v>
      </c>
      <c r="H6" s="112" t="str">
        <f>IF(ISERROR(MID(A96,LEN(A96)-2,1)),"",(MID(A96,LEN(A96)-2,1)))</f>
        <v>1</v>
      </c>
      <c r="I6" s="112" t="str">
        <f>IF(ISERROR(MID(A96,LEN(A96)-1,1)),"",(MID(A96,LEN(A96)-1,1)))</f>
        <v>2</v>
      </c>
      <c r="J6" s="114" t="str">
        <f>IF(ISERROR(MID(A96,LEN(A96),1)),"0",(MID(A96,LEN(A96),1)))</f>
        <v>0</v>
      </c>
    </row>
    <row r="7" spans="1:16" ht="27" customHeight="1" thickBot="1" x14ac:dyDescent="0.5">
      <c r="A7" s="85"/>
      <c r="B7" s="86"/>
      <c r="C7" s="88"/>
      <c r="D7" s="88"/>
      <c r="E7" s="113"/>
      <c r="F7" s="113"/>
      <c r="G7" s="113"/>
      <c r="H7" s="113"/>
      <c r="I7" s="113"/>
      <c r="J7" s="115"/>
      <c r="L7" s="75"/>
      <c r="M7" s="75"/>
      <c r="N7" s="15"/>
      <c r="O7" s="15"/>
      <c r="P7" s="15"/>
    </row>
    <row r="8" spans="1:16" x14ac:dyDescent="0.45">
      <c r="I8" t="s">
        <v>42</v>
      </c>
      <c r="L8" s="76"/>
      <c r="M8" s="76"/>
      <c r="N8" s="38"/>
      <c r="O8" s="38"/>
      <c r="P8" s="15"/>
    </row>
    <row r="9" spans="1:16" ht="19.8" x14ac:dyDescent="0.45">
      <c r="A9" s="9" t="s">
        <v>47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28" t="s">
        <v>48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111" t="s">
        <v>49</v>
      </c>
      <c r="I12" s="111"/>
      <c r="J12" s="111"/>
      <c r="K12" s="111"/>
    </row>
    <row r="13" spans="1:16" ht="23.25" customHeight="1" x14ac:dyDescent="0.45">
      <c r="A13" s="1"/>
      <c r="F13" s="69" t="s">
        <v>7</v>
      </c>
      <c r="G13" s="69"/>
      <c r="H13" s="119" t="s">
        <v>50</v>
      </c>
      <c r="I13" s="119"/>
      <c r="J13" s="119"/>
      <c r="K13" s="119"/>
    </row>
    <row r="14" spans="1:16" ht="23.25" customHeight="1" x14ac:dyDescent="0.45">
      <c r="A14" s="1"/>
      <c r="F14" s="69" t="s">
        <v>32</v>
      </c>
      <c r="G14" s="69"/>
      <c r="H14" s="111" t="s">
        <v>51</v>
      </c>
      <c r="I14" s="111"/>
      <c r="J14" s="111"/>
      <c r="K14" s="111"/>
    </row>
    <row r="15" spans="1:16" ht="23.25" customHeight="1" x14ac:dyDescent="0.45">
      <c r="A15" s="1"/>
      <c r="F15" s="69" t="s">
        <v>10</v>
      </c>
      <c r="G15" s="69"/>
      <c r="H15" s="111"/>
      <c r="I15" s="111"/>
      <c r="J15" s="111"/>
      <c r="K15" s="111"/>
    </row>
    <row r="16" spans="1:16" ht="23.25" customHeight="1" x14ac:dyDescent="0.45">
      <c r="A16" s="1"/>
      <c r="F16" s="69" t="s">
        <v>11</v>
      </c>
      <c r="G16" s="69"/>
      <c r="H16" s="111" t="s">
        <v>52</v>
      </c>
      <c r="I16" s="111"/>
      <c r="J16" s="111"/>
      <c r="K16" s="111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41</v>
      </c>
      <c r="E19" s="66"/>
      <c r="F19" s="39" t="s">
        <v>2</v>
      </c>
      <c r="G19" s="39" t="s">
        <v>3</v>
      </c>
      <c r="H19" s="65" t="s">
        <v>4</v>
      </c>
      <c r="I19" s="66"/>
    </row>
    <row r="20" spans="1:20" ht="44.25" customHeight="1" x14ac:dyDescent="0.45">
      <c r="B20" s="67" t="s">
        <v>19</v>
      </c>
      <c r="C20" s="67"/>
      <c r="D20" s="64" t="s">
        <v>20</v>
      </c>
      <c r="E20" s="64"/>
      <c r="F20" s="89">
        <v>6040</v>
      </c>
      <c r="G20" s="42">
        <v>1</v>
      </c>
      <c r="H20" s="124">
        <f>IF(SUM(F20*G20)=0,"",SUM(F20*G20))</f>
        <v>6040</v>
      </c>
      <c r="I20" s="124"/>
    </row>
    <row r="21" spans="1:20" ht="44.25" customHeight="1" x14ac:dyDescent="0.45">
      <c r="B21" s="67"/>
      <c r="C21" s="67"/>
      <c r="D21" s="64" t="s">
        <v>21</v>
      </c>
      <c r="E21" s="64"/>
      <c r="F21" s="90"/>
      <c r="G21" s="42">
        <v>2</v>
      </c>
      <c r="H21" s="118">
        <f>IF(SUM(F20*G21)=0,"",SUM(F20*G21))</f>
        <v>12080</v>
      </c>
      <c r="I21" s="118"/>
    </row>
    <row r="22" spans="1:20" ht="44.25" customHeight="1" thickBot="1" x14ac:dyDescent="0.5">
      <c r="B22" s="53"/>
      <c r="C22" s="53"/>
      <c r="D22" s="53" t="s">
        <v>22</v>
      </c>
      <c r="E22" s="54"/>
      <c r="F22" s="91"/>
      <c r="G22" s="42">
        <v>0</v>
      </c>
      <c r="H22" s="118" t="str">
        <f>IF(SUM(F20*G22)=0,"",SUM(F20*G22))</f>
        <v/>
      </c>
      <c r="I22" s="118"/>
      <c r="O22" s="56"/>
      <c r="P22" s="56"/>
      <c r="Q22" s="56"/>
      <c r="R22" s="57"/>
      <c r="S22" s="57"/>
      <c r="T22" s="57"/>
    </row>
    <row r="23" spans="1:20" ht="34.5" customHeight="1" thickTop="1" x14ac:dyDescent="0.45">
      <c r="B23" s="58" t="s">
        <v>40</v>
      </c>
      <c r="C23" s="59"/>
      <c r="D23" s="120">
        <f>IF(SUM(H20:I22)=0,,SUM(H20:I22))</f>
        <v>18120</v>
      </c>
      <c r="E23" s="121"/>
    </row>
    <row r="24" spans="1:20" ht="46.5" customHeight="1" thickBot="1" x14ac:dyDescent="0.5">
      <c r="B24" s="48" t="s">
        <v>28</v>
      </c>
      <c r="C24" s="49"/>
      <c r="D24" s="122">
        <f>ROUNDDOWN(D23/1.1*0.1,0)</f>
        <v>1647</v>
      </c>
      <c r="E24" s="123"/>
      <c r="F24" s="4"/>
      <c r="G24" s="21"/>
      <c r="H24" s="21"/>
    </row>
    <row r="25" spans="1:20" ht="32.25" customHeight="1" thickTop="1" x14ac:dyDescent="0.45">
      <c r="A25" s="11"/>
      <c r="B25" s="11"/>
      <c r="C25" s="13"/>
      <c r="D25" s="13"/>
      <c r="E25" s="4"/>
      <c r="F25" s="4"/>
      <c r="G25" s="4"/>
      <c r="H25" s="4"/>
    </row>
    <row r="26" spans="1:20" x14ac:dyDescent="0.35">
      <c r="A26" s="14" t="s">
        <v>5</v>
      </c>
      <c r="B26" s="117" t="s">
        <v>53</v>
      </c>
      <c r="C26" s="117"/>
      <c r="D26" s="117"/>
      <c r="E26" s="4"/>
      <c r="F26" s="14" t="s">
        <v>8</v>
      </c>
      <c r="G26" s="117" t="s">
        <v>54</v>
      </c>
      <c r="H26" s="117"/>
      <c r="I26" s="117"/>
      <c r="J26" s="5"/>
      <c r="K26" s="5"/>
    </row>
    <row r="27" spans="1:20" x14ac:dyDescent="0.45">
      <c r="A27" s="2"/>
    </row>
    <row r="96" spans="1:1" ht="14.25" customHeight="1" x14ac:dyDescent="0.45">
      <c r="A96" s="8" t="str">
        <f>"\"&amp;D23</f>
        <v>\18120</v>
      </c>
    </row>
  </sheetData>
  <sheetProtection selectLockedCells="1" selectUnlockedCells="1"/>
  <mergeCells count="42">
    <mergeCell ref="J6:J7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O22:Q22"/>
    <mergeCell ref="R22:T22"/>
    <mergeCell ref="D20:E20"/>
    <mergeCell ref="H20:I20"/>
    <mergeCell ref="D21:E21"/>
    <mergeCell ref="H21:I21"/>
    <mergeCell ref="D22:E22"/>
    <mergeCell ref="H22:I22"/>
    <mergeCell ref="F20:F22"/>
    <mergeCell ref="H13:K13"/>
    <mergeCell ref="F12:G12"/>
    <mergeCell ref="F13:G13"/>
    <mergeCell ref="F14:G14"/>
    <mergeCell ref="H14:K15"/>
    <mergeCell ref="F15:G15"/>
    <mergeCell ref="L7:M7"/>
    <mergeCell ref="L8:M10"/>
    <mergeCell ref="G26:I26"/>
    <mergeCell ref="B26:D26"/>
    <mergeCell ref="H16:K16"/>
    <mergeCell ref="F16:G16"/>
    <mergeCell ref="A18:K18"/>
    <mergeCell ref="D19:E19"/>
    <mergeCell ref="H19:I19"/>
    <mergeCell ref="B19:C19"/>
    <mergeCell ref="B20:C22"/>
    <mergeCell ref="B23:C23"/>
    <mergeCell ref="D23:E23"/>
    <mergeCell ref="B24:C24"/>
    <mergeCell ref="D24:E24"/>
    <mergeCell ref="H12:K12"/>
  </mergeCells>
  <phoneticPr fontId="1"/>
  <conditionalFormatting sqref="G20:G22">
    <cfRule type="containsBlanks" dxfId="1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view="pageBreakPreview" zoomScaleNormal="100" zoomScaleSheetLayoutView="100" workbookViewId="0">
      <selection activeCell="D6" sqref="D6:D7"/>
    </sheetView>
  </sheetViews>
  <sheetFormatPr defaultRowHeight="18" x14ac:dyDescent="0.45"/>
  <cols>
    <col min="1" max="1" width="9.8984375" customWidth="1"/>
    <col min="2" max="2" width="6.8984375" customWidth="1"/>
    <col min="3" max="10" width="7.59765625" customWidth="1"/>
    <col min="11" max="11" width="8.8984375" customWidth="1"/>
  </cols>
  <sheetData>
    <row r="1" spans="1:17" ht="72.75" customHeight="1" x14ac:dyDescent="0.45"/>
    <row r="2" spans="1:17" x14ac:dyDescent="0.45">
      <c r="J2" s="80" t="s">
        <v>46</v>
      </c>
      <c r="K2" s="81"/>
    </row>
    <row r="3" spans="1:17" ht="53.25" customHeight="1" x14ac:dyDescent="0.45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7" ht="28.8" x14ac:dyDescent="0.45">
      <c r="A4" s="6" t="s">
        <v>16</v>
      </c>
      <c r="B4" s="7"/>
      <c r="C4" s="7"/>
      <c r="D4" s="7"/>
    </row>
    <row r="5" spans="1:17" ht="18.600000000000001" thickBot="1" x14ac:dyDescent="0.5"/>
    <row r="6" spans="1:17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112" t="str">
        <f>IF(ISERROR(MID(A96,LEN(A96)-4,1)),"",(MID(A96,LEN(A96)-4,1)))</f>
        <v>\</v>
      </c>
      <c r="G6" s="112" t="str">
        <f>IF(ISERROR(MID(A96,LEN(A96)-3,1)),"",(MID(A96,LEN(A96)-3,1)))</f>
        <v>6</v>
      </c>
      <c r="H6" s="112" t="str">
        <f>IF(ISERROR(MID(A96,LEN(A96)-2,1)),"",(MID(A96,LEN(A96)-2,1)))</f>
        <v>0</v>
      </c>
      <c r="I6" s="125" t="str">
        <f>IF(ISERROR(MID(A96,LEN(A96)-1,1)),"",(MID(A96,LEN(A96)-1,1)))</f>
        <v>4</v>
      </c>
      <c r="J6" s="114" t="str">
        <f>IF(ISERROR(MID(A96,LEN(A96),1)),"0",(MID(A96,LEN(A96),1)))</f>
        <v>0</v>
      </c>
      <c r="K6" s="47"/>
    </row>
    <row r="7" spans="1:17" ht="27" customHeight="1" thickBot="1" x14ac:dyDescent="0.5">
      <c r="A7" s="85"/>
      <c r="B7" s="86"/>
      <c r="C7" s="88"/>
      <c r="D7" s="88"/>
      <c r="E7" s="88"/>
      <c r="F7" s="113"/>
      <c r="G7" s="113"/>
      <c r="H7" s="113"/>
      <c r="I7" s="126"/>
      <c r="J7" s="115"/>
      <c r="K7" s="47"/>
      <c r="M7" s="75"/>
      <c r="N7" s="75"/>
      <c r="O7" s="15"/>
      <c r="P7" s="15"/>
      <c r="Q7" s="15"/>
    </row>
    <row r="8" spans="1:17" x14ac:dyDescent="0.45">
      <c r="I8" t="s">
        <v>43</v>
      </c>
      <c r="M8" s="76"/>
      <c r="N8" s="76"/>
      <c r="O8" s="38"/>
      <c r="P8" s="38"/>
      <c r="Q8" s="15"/>
    </row>
    <row r="9" spans="1:17" ht="19.8" x14ac:dyDescent="0.45">
      <c r="A9" s="9" t="s">
        <v>47</v>
      </c>
      <c r="B9" s="10"/>
      <c r="C9" s="10"/>
      <c r="D9" s="10"/>
      <c r="E9" s="10"/>
      <c r="F9" s="10"/>
      <c r="M9" s="76"/>
      <c r="N9" s="76"/>
    </row>
    <row r="10" spans="1:17" x14ac:dyDescent="0.45">
      <c r="M10" s="76"/>
      <c r="N10" s="76"/>
    </row>
    <row r="11" spans="1:17" ht="19.5" customHeight="1" x14ac:dyDescent="0.45">
      <c r="A11" s="110" t="s">
        <v>48</v>
      </c>
      <c r="B11" s="110"/>
      <c r="C11" s="110"/>
      <c r="D11" s="11"/>
    </row>
    <row r="12" spans="1:17" ht="23.25" customHeight="1" x14ac:dyDescent="0.45">
      <c r="A12" s="1"/>
      <c r="F12" s="77" t="s">
        <v>9</v>
      </c>
      <c r="G12" s="77"/>
      <c r="H12" s="111" t="s">
        <v>49</v>
      </c>
      <c r="I12" s="111"/>
      <c r="J12" s="111"/>
      <c r="K12" s="111"/>
    </row>
    <row r="13" spans="1:17" ht="23.25" customHeight="1" x14ac:dyDescent="0.45">
      <c r="A13" s="25"/>
      <c r="B13" s="4"/>
      <c r="C13" s="4"/>
      <c r="D13" s="4"/>
      <c r="E13" s="4"/>
      <c r="F13" s="108" t="s">
        <v>7</v>
      </c>
      <c r="G13" s="108"/>
      <c r="H13" s="127" t="s">
        <v>50</v>
      </c>
      <c r="I13" s="127"/>
      <c r="J13" s="127"/>
      <c r="K13" s="127"/>
    </row>
    <row r="14" spans="1:17" ht="23.25" customHeight="1" x14ac:dyDescent="0.45">
      <c r="A14" s="25"/>
      <c r="B14" s="4"/>
      <c r="C14" s="4"/>
      <c r="D14" s="4"/>
      <c r="E14" s="4"/>
      <c r="F14" s="108" t="s">
        <v>31</v>
      </c>
      <c r="G14" s="108"/>
      <c r="H14" s="128" t="s">
        <v>51</v>
      </c>
      <c r="I14" s="128"/>
      <c r="J14" s="128"/>
      <c r="K14" s="128"/>
    </row>
    <row r="15" spans="1:17" ht="23.25" customHeight="1" x14ac:dyDescent="0.45">
      <c r="A15" s="25"/>
      <c r="B15" s="4"/>
      <c r="C15" s="4"/>
      <c r="D15" s="4"/>
      <c r="E15" s="4"/>
      <c r="F15" s="108" t="s">
        <v>10</v>
      </c>
      <c r="G15" s="108"/>
      <c r="H15" s="128"/>
      <c r="I15" s="128"/>
      <c r="J15" s="128"/>
      <c r="K15" s="128"/>
    </row>
    <row r="16" spans="1:17" ht="23.25" customHeight="1" x14ac:dyDescent="0.45">
      <c r="A16" s="25"/>
      <c r="B16" s="4"/>
      <c r="C16" s="4"/>
      <c r="D16" s="4"/>
      <c r="E16" s="4"/>
      <c r="F16" s="108" t="s">
        <v>11</v>
      </c>
      <c r="G16" s="108"/>
      <c r="H16" s="128" t="s">
        <v>52</v>
      </c>
      <c r="I16" s="128"/>
      <c r="J16" s="128"/>
      <c r="K16" s="128"/>
    </row>
    <row r="17" spans="1:2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25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5" ht="25.5" customHeight="1" x14ac:dyDescent="0.45">
      <c r="A19" s="40"/>
      <c r="B19" s="64" t="s">
        <v>24</v>
      </c>
      <c r="C19" s="64"/>
      <c r="D19" s="64"/>
      <c r="E19" s="64" t="s">
        <v>26</v>
      </c>
      <c r="F19" s="64"/>
      <c r="G19" s="39" t="s">
        <v>14</v>
      </c>
      <c r="H19" s="64" t="s">
        <v>13</v>
      </c>
      <c r="I19" s="64"/>
      <c r="J19" s="56"/>
      <c r="K19" s="56"/>
      <c r="M19" s="4"/>
      <c r="N19" s="40"/>
      <c r="O19" s="40"/>
      <c r="P19" s="40"/>
      <c r="Q19" s="56"/>
      <c r="R19" s="56"/>
      <c r="S19" s="4"/>
      <c r="T19" s="4"/>
      <c r="U19" s="4"/>
      <c r="V19" s="4"/>
      <c r="W19" s="4"/>
      <c r="X19" s="4"/>
      <c r="Y19" s="4"/>
    </row>
    <row r="20" spans="1:25" ht="61.5" customHeight="1" thickBot="1" x14ac:dyDescent="0.5">
      <c r="A20" s="22"/>
      <c r="B20" s="89" t="s">
        <v>15</v>
      </c>
      <c r="C20" s="89"/>
      <c r="D20" s="89"/>
      <c r="E20" s="89">
        <v>6040</v>
      </c>
      <c r="F20" s="89"/>
      <c r="G20" s="46">
        <v>1</v>
      </c>
      <c r="H20" s="124">
        <f>IF(E20*G20=0,"",E20*G20)</f>
        <v>6040</v>
      </c>
      <c r="I20" s="124"/>
      <c r="J20" s="92"/>
      <c r="K20" s="92"/>
      <c r="M20" s="4"/>
      <c r="N20" s="24"/>
      <c r="O20" s="41"/>
      <c r="P20" s="19"/>
      <c r="Q20" s="94"/>
      <c r="R20" s="94"/>
      <c r="S20" s="4"/>
      <c r="T20" s="4"/>
      <c r="U20" s="4"/>
      <c r="V20" s="4"/>
      <c r="W20" s="4"/>
      <c r="X20" s="4"/>
      <c r="Y20" s="4"/>
    </row>
    <row r="21" spans="1:25" ht="44.25" customHeight="1" thickTop="1" x14ac:dyDescent="0.45">
      <c r="A21" s="22"/>
      <c r="B21" s="95" t="s">
        <v>40</v>
      </c>
      <c r="C21" s="96"/>
      <c r="D21" s="97"/>
      <c r="E21" s="131">
        <f>IF(SUM(H20)=0,,SUM(H20))</f>
        <v>6040</v>
      </c>
      <c r="F21" s="132"/>
      <c r="G21" s="56"/>
      <c r="H21" s="56"/>
      <c r="I21" s="56"/>
      <c r="J21" s="92"/>
      <c r="K21" s="92"/>
      <c r="M21" s="4"/>
      <c r="N21" s="24"/>
      <c r="O21" s="41"/>
      <c r="P21" s="19"/>
      <c r="Q21" s="21"/>
      <c r="R21" s="21"/>
      <c r="S21" s="4"/>
      <c r="T21" s="4"/>
      <c r="U21" s="4"/>
      <c r="V21" s="4"/>
      <c r="W21" s="4"/>
      <c r="X21" s="4"/>
      <c r="Y21" s="4"/>
    </row>
    <row r="22" spans="1:25" ht="44.25" customHeight="1" thickBot="1" x14ac:dyDescent="0.5">
      <c r="A22" s="22"/>
      <c r="B22" s="48" t="s">
        <v>28</v>
      </c>
      <c r="C22" s="49"/>
      <c r="D22" s="49"/>
      <c r="E22" s="129">
        <f>ROUNDDOWN(E21/1.1*0.1,0)</f>
        <v>549</v>
      </c>
      <c r="F22" s="130"/>
      <c r="G22" s="21"/>
      <c r="H22" s="21"/>
      <c r="I22" s="92"/>
      <c r="J22" s="92"/>
      <c r="M22" s="24"/>
      <c r="N22" s="41"/>
      <c r="O22" s="19"/>
      <c r="P22" s="21"/>
      <c r="Q22" s="21"/>
      <c r="R22" s="4"/>
      <c r="S22" s="4"/>
      <c r="T22" s="4"/>
      <c r="U22" s="4"/>
      <c r="V22" s="4"/>
      <c r="W22" s="4"/>
      <c r="X22" s="4"/>
      <c r="Y22" s="4"/>
    </row>
    <row r="23" spans="1:25" ht="44.25" customHeight="1" thickTop="1" x14ac:dyDescent="0.45">
      <c r="A23" s="22"/>
      <c r="B23" s="21"/>
      <c r="C23" s="94"/>
      <c r="D23" s="94"/>
      <c r="E23" s="94"/>
      <c r="F23" s="94"/>
      <c r="G23" s="18"/>
      <c r="H23" s="94"/>
      <c r="I23" s="94"/>
      <c r="J23" s="92"/>
      <c r="K23" s="92"/>
      <c r="M23" s="4"/>
      <c r="N23" s="24"/>
      <c r="O23" s="41"/>
      <c r="P23" s="19"/>
      <c r="Q23" s="21"/>
      <c r="R23" s="21"/>
      <c r="S23" s="4"/>
      <c r="T23" s="4"/>
      <c r="U23" s="4"/>
      <c r="V23" s="4"/>
      <c r="W23" s="4"/>
      <c r="X23" s="4"/>
      <c r="Y23" s="4"/>
    </row>
    <row r="24" spans="1:25" ht="44.25" customHeight="1" x14ac:dyDescent="0.45">
      <c r="A24" s="22"/>
      <c r="B24" s="21"/>
      <c r="C24" s="94"/>
      <c r="D24" s="94"/>
      <c r="E24" s="94"/>
      <c r="F24" s="94"/>
      <c r="G24" s="19"/>
      <c r="H24" s="94"/>
      <c r="I24" s="94"/>
      <c r="J24" s="92"/>
      <c r="K24" s="92"/>
      <c r="M24" s="4"/>
      <c r="N24" s="24"/>
      <c r="O24" s="41"/>
      <c r="P24" s="19"/>
      <c r="Q24" s="21"/>
      <c r="R24" s="21"/>
      <c r="S24" s="4"/>
      <c r="T24" s="4"/>
      <c r="U24" s="4"/>
      <c r="V24" s="4"/>
      <c r="W24" s="4"/>
      <c r="X24" s="4"/>
      <c r="Y24" s="4"/>
    </row>
    <row r="25" spans="1:25" ht="32.25" customHeight="1" x14ac:dyDescent="0.45">
      <c r="C25" s="4"/>
      <c r="D25" s="4"/>
      <c r="E25" s="4"/>
      <c r="F25" s="4"/>
      <c r="G25" s="4"/>
      <c r="H25" s="4"/>
    </row>
    <row r="26" spans="1:25" x14ac:dyDescent="0.35">
      <c r="A26" s="12" t="s">
        <v>5</v>
      </c>
      <c r="B26" s="117" t="s">
        <v>53</v>
      </c>
      <c r="C26" s="117"/>
      <c r="D26" s="117"/>
      <c r="E26" s="4"/>
      <c r="F26" s="12" t="s">
        <v>8</v>
      </c>
      <c r="G26" s="45" t="s">
        <v>54</v>
      </c>
      <c r="H26" s="44"/>
      <c r="I26" s="44"/>
      <c r="J26" s="43"/>
      <c r="K26" s="5"/>
    </row>
    <row r="27" spans="1:25" x14ac:dyDescent="0.45">
      <c r="A27" s="2"/>
    </row>
    <row r="96" spans="1:1" ht="13.5" hidden="1" customHeight="1" x14ac:dyDescent="0.45">
      <c r="A96" t="str">
        <f>"\"&amp;E21</f>
        <v>\6040</v>
      </c>
    </row>
  </sheetData>
  <sheetProtection selectLockedCells="1" selectUnlockedCells="1"/>
  <mergeCells count="50">
    <mergeCell ref="G21:I21"/>
    <mergeCell ref="J21:K21"/>
    <mergeCell ref="B20:D20"/>
    <mergeCell ref="E20:F20"/>
    <mergeCell ref="H20:I20"/>
    <mergeCell ref="B26:D26"/>
    <mergeCell ref="Q20:R20"/>
    <mergeCell ref="B22:D22"/>
    <mergeCell ref="E22:F22"/>
    <mergeCell ref="I22:J22"/>
    <mergeCell ref="C23:D23"/>
    <mergeCell ref="E23:F23"/>
    <mergeCell ref="H23:I23"/>
    <mergeCell ref="J23:K23"/>
    <mergeCell ref="C24:D24"/>
    <mergeCell ref="E24:F24"/>
    <mergeCell ref="H24:I24"/>
    <mergeCell ref="J24:K24"/>
    <mergeCell ref="J20:K20"/>
    <mergeCell ref="B21:D21"/>
    <mergeCell ref="E21:F21"/>
    <mergeCell ref="M7:N7"/>
    <mergeCell ref="M8:N10"/>
    <mergeCell ref="F12:G12"/>
    <mergeCell ref="H12:K12"/>
    <mergeCell ref="A11:C11"/>
    <mergeCell ref="Q19:R19"/>
    <mergeCell ref="F13:G13"/>
    <mergeCell ref="H13:K13"/>
    <mergeCell ref="F15:G15"/>
    <mergeCell ref="F16:G16"/>
    <mergeCell ref="H16:K16"/>
    <mergeCell ref="A18:K18"/>
    <mergeCell ref="B19:D19"/>
    <mergeCell ref="E19:F19"/>
    <mergeCell ref="H19:I19"/>
    <mergeCell ref="J19:K19"/>
    <mergeCell ref="F14:G14"/>
    <mergeCell ref="H14:K15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conditionalFormatting sqref="P20:P21 O22 P23:P24">
    <cfRule type="containsBlanks" dxfId="0" priority="1">
      <formula>LEN(TRIM(O20))=0</formula>
    </cfRule>
  </conditionalFormatting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新生児聴覚【課税】</vt:lpstr>
      <vt:lpstr>乳児</vt:lpstr>
      <vt:lpstr>1歳６か月児</vt:lpstr>
      <vt:lpstr>新生児聴覚課税（見本）</vt:lpstr>
      <vt:lpstr>乳児（見本）</vt:lpstr>
      <vt:lpstr>1歳６か月児 (見本)</vt:lpstr>
      <vt:lpstr>'1歳６か月児'!Print_Area</vt:lpstr>
      <vt:lpstr>'1歳６か月児 (見本)'!Print_Area</vt:lpstr>
      <vt:lpstr>新生児聴覚【課税】!Print_Area</vt:lpstr>
      <vt:lpstr>'新生児聴覚課税（見本）'!Print_Area</vt:lpstr>
      <vt:lpstr>乳児!Print_Area</vt:lpstr>
      <vt:lpstr>'乳児（見本）'!Print_Area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村上 唯</cp:lastModifiedBy>
  <cp:lastPrinted>2025-03-10T05:07:59Z</cp:lastPrinted>
  <dcterms:created xsi:type="dcterms:W3CDTF">2024-01-16T05:08:09Z</dcterms:created>
  <dcterms:modified xsi:type="dcterms:W3CDTF">2026-05-18T00:48:57Z</dcterms:modified>
</cp:coreProperties>
</file>