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GGF6TC+MZpt7DUmQJ68g055rRDtH8XX8GrAlR87KRxQinjerH/cv/MK3UOwHiv+ZXjDqC9KjvXRCibQ4X5Drw==" workbookSaltValue="PIsukq4So8eBZYZ3VZ9beg==" workbookSpinCount="100000" lockStructure="1"/>
  <bookViews>
    <workbookView xWindow="0" yWindow="0" windowWidth="15360" windowHeight="7635"/>
  </bookViews>
  <sheets>
    <sheet name="法適用_下水道事業" sheetId="4" r:id="rId1"/>
    <sheet name="データ" sheetId="5" state="hidden" r:id="rId2"/>
  </sheets>
  <calcPr calcId="14562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<sst xmlns="http://schemas.openxmlformats.org/spreadsheetml/2006/main" count="257" uniqueCount="123">
  <si>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</si>
  <si>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</si>
  <si>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</si>
  <si>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</si>
  <si>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</si>
  <si>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</si>
  <si>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</si>
  <si>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</si>
  <si>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</si>
  <si>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</si>
  <si>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</si>
  <si>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</si>
  <si>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</si>
  <si>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</si>
  <si>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</si>
  <si>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</si>
  <si>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</si>
  <si>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</si>
  <si>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</si>
  <si>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</si>
  <si>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</si>
  <si>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</si>
  <si>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</si>
  <si>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</si>
  <si>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</si>
  <si>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</si>
  <si>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</si>
  <si>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</si>
  <si>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</si>
  <si>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</si>
  <si>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</si>
  <si>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</si>
  <si>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</si>
  <si>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</si>
  <si>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</si>
  <si>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</si>
  <si>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</si>
  <si>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</si>
  <si>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</si>
  <si>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</si>
  <si>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</si>
  <si>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</si>
  <si>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</si>
  <si>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</si>
  <si>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</si>
  <si>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</si>
  <si>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</si>
  <si>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</si>
  <si>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</si>
  <si>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</si>
  <si>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</si>
  <si>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</si>
  <si>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</si>
  <si>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</si>
  <si>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</si>
  <si>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</si>
  <si>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</si>
  <si>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</si>
  <si>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</si>
  <si>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</si>
  <si>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</si>
  <si>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</si>
  <si>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</si>
  <si>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</si>
  <si>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</si>
  <si>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</si>
  <si>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</si>
  <si>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</si>
  <si>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</si>
  <si>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</si>
  <si>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</si>
  <si>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</si>
  <si>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</si>
  <si>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</si>
  <si>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</si>
  <si>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</si>
  <si>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</si>
  <si>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</si>
  <si>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</si>
  <si>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</si>
  <si>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</si>
  <si>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</si>
  <si>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</si>
  <si>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</si>
  <si>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</si>
  <si>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</si>
  <si>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</si>
  <si>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</si>
  <si>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</si>
  <si>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</si>
  <si>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</si>
  <si>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</si>
  <si>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</si>
  <si>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</si>
  <si>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</si>
  <si>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</si>
  <si>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</si>
  <si>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</si>
  <si>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</si>
  <si>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</si>
  <si>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</si>
  <si>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</si>
  <si>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</si>
  <si>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</si>
  <si>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</si>
  <si>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</si>
  <si>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</si>
  <si>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</si>
  <si>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下松市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</si>
  <si>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</si>
  <si>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</si>
  <si>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</si>
  <si>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</si>
  <si>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</si>
  <si>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</si>
  <si>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</si>
  <si>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</si>
  <si>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</si>
  <si>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</si>
  <si>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</si>
  <si>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前年と比較して特に、「分流式下水道に要する経費」の算定方法の変更により、⑤経費回収率と⑥汚水処理原価が大きく変動している。
　③流動比率、④企業債残高対事業規模比率については、前年に引き続き向上している。③の要因としては流動負債のうち未払金の減少によるところが大きい。引き続き未普及地域の解消、接続促進に努め増収を図ることでこの水準を維持していく。④については着実な企業債償還及び適切な起債による企業債残高の減少と、整備面積拡大による使用料の増収が主な要因であるが、今後は管路、処理場などの老朽施設の更新並びに浸水対策に係る雨水管渠、ポンプ場整備が本格化し、それに伴い起債額が償還額を上回る年が増え、近い将来残高が増額に転じる見込みである。計画的に更新を進め、起債額を可能な限り平準化し、急激に悪化することのないよう努めていく。
　今後も未普及地域の解消及び接続促進等による使用料の増収、適切な水準での繰入金の確保、経費の節減、経営意識の共有等に努めることが第一であるが、経営戦略のローリングを行いながら、事業の永続性を保つための方策について検討していくことも必要と考える。</t>
    <rPh sb="122" eb="124">
      <t>ゲンショウ</t>
    </rPh>
    <rPh sb="205" eb="207">
      <t>ゲンショウ</t>
    </rPh>
    <phoneticPr fontId="4"/>
  </si>
  <si>
    <t>　類似団体との比較において、いずれの指標も乖離がみられる。①有形固定資産減価償却率が他団体と比較して低水準にあるのは、平成26年度から企業会計へ移行し、移行前に取得した資産の減価償却累計額が反映されていないためであり、実際の施設の老朽化は相応に進んでいる。今後年数を経るごとに積み上がり、他団体並みの水準となると思われる。②管渠老朽化率及び③管渠改善率についても乖離が大きい。本市においては、建設事業の主要部分が施設の新設・増設から改築・更新にシフトしつつあり、改築・更新については、平成24年度に策定した長寿命化計画に基づいて進めてきたが、現在、中長期的に下水道施設全体を一体的に捉えた計画であるストックマネジメント計画策定に着手しており、策定後は当該計画に基づき、老朽管渠の更生を進めていく。</t>
    <phoneticPr fontId="4"/>
  </si>
  <si>
    <t>　「分流式下水道に要する経費」の算定方法の変更により、経費回収率及び汚水処理原価が指標の上では悪化しているが、経営実態は前年度と変わらず、良好な経営状態が維持されているといえる。今後老朽施設の更新が本格化するとともに、起債発行額の増加など経営への影響が表れてくることが懸念される。計画的な更新、増収・増益、コスト削減のためのあらゆる努力の積み重ねにより、その影響を最小限に抑えることを第一に考えながら、経営戦略のローリング等により早期に将来の問題の割り出し、それに対する方策も検討し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</si>
</sst>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0.03</c:v>
                </c:pt>
                <c:pt idx="2">
                  <c:v>0.03</c:v>
                </c:pt>
                <c:pt idx="3">
                  <c:v>0.03</c:v>
                </c:pt>
                <c:pt idx="4" formatCode="#,##0.00;&quot;△&quot;#,##0.00">
                  <c:v>0</c:v>
                </c:pt>
              </c:numCache>
            </c:numRef>
          </c:val>
          <c:extLst xmlns:c16r2="http://schemas.microsoft.com/office/drawing/2015/06/chart">
            <c:ext xmlns:c16="http://schemas.microsoft.com/office/drawing/2014/chart" uri="{C3380CC4-5D6E-409C-BE32-E72D297353CC}">
              <c16:uniqueId val="{00000000-F181-49FF-A193-FE352D2CE187}"/>
            </c:ext>
          </c:extLst>
        </c:ser>
        <c:dLbls>
          <c:showLegendKey val="0"/>
          <c:showVal val="0"/>
          <c:showCatName val="0"/>
          <c:showSerName val="0"/>
          <c:showPercent val="0"/>
          <c:showBubbleSize val="0"/>
        </c:dLbls>
        <c:gapWidth val="150"/>
        <c:axId val="100232576"/>
        <c:axId val="10025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c:v>
                </c:pt>
                <c:pt idx="2">
                  <c:v>0.27</c:v>
                </c:pt>
                <c:pt idx="3">
                  <c:v>0.17</c:v>
                </c:pt>
                <c:pt idx="4">
                  <c:v>0.13</c:v>
                </c:pt>
              </c:numCache>
            </c:numRef>
          </c:val>
          <c:smooth val="0"/>
          <c:extLst xmlns:c16r2="http://schemas.microsoft.com/office/drawing/2015/06/chart">
            <c:ext xmlns:c16="http://schemas.microsoft.com/office/drawing/2014/chart" uri="{C3380CC4-5D6E-409C-BE32-E72D297353CC}">
              <c16:uniqueId val="{00000001-F181-49FF-A193-FE352D2CE187}"/>
            </c:ext>
          </c:extLst>
        </c:ser>
        <c:dLbls>
          <c:showLegendKey val="0"/>
          <c:showVal val="0"/>
          <c:showCatName val="0"/>
          <c:showSerName val="0"/>
          <c:showPercent val="0"/>
          <c:showBubbleSize val="0"/>
        </c:dLbls>
        <c:marker val="1"/>
        <c:smooth val="0"/>
        <c:axId val="100232576"/>
        <c:axId val="100251904"/>
      </c:lineChart>
      <c:dateAx>
        <c:axId val="100232576"/>
        <c:scaling>
          <c:orientation val="minMax"/>
        </c:scaling>
        <c:delete val="1"/>
        <c:axPos val="b"/>
        <c:numFmt formatCode="ge" sourceLinked="1"/>
        <c:majorTickMark val="none"/>
        <c:minorTickMark val="none"/>
        <c:tickLblPos val="none"/>
        <c:crossAx val="100251904"/>
        <c:crosses val="autoZero"/>
        <c:auto val="1"/>
        <c:lblOffset val="100"/>
        <c:baseTimeUnit val="years"/>
      </c:dateAx>
      <c:valAx>
        <c:axId val="10025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3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74.150000000000006</c:v>
                </c:pt>
                <c:pt idx="2">
                  <c:v>77.38</c:v>
                </c:pt>
                <c:pt idx="3">
                  <c:v>79.260000000000005</c:v>
                </c:pt>
                <c:pt idx="4">
                  <c:v>76.099999999999994</c:v>
                </c:pt>
              </c:numCache>
            </c:numRef>
          </c:val>
          <c:extLst xmlns:c16r2="http://schemas.microsoft.com/office/drawing/2015/06/chart">
            <c:ext xmlns:c16="http://schemas.microsoft.com/office/drawing/2014/chart" uri="{C3380CC4-5D6E-409C-BE32-E72D297353CC}">
              <c16:uniqueId val="{00000000-8ED4-41E6-999E-7292BD167335}"/>
            </c:ext>
          </c:extLst>
        </c:ser>
        <c:dLbls>
          <c:showLegendKey val="0"/>
          <c:showVal val="0"/>
          <c:showCatName val="0"/>
          <c:showSerName val="0"/>
          <c:showPercent val="0"/>
          <c:showBubbleSize val="0"/>
        </c:dLbls>
        <c:gapWidth val="150"/>
        <c:axId val="90060288"/>
        <c:axId val="9006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64.87</c:v>
                </c:pt>
                <c:pt idx="2">
                  <c:v>65.62</c:v>
                </c:pt>
                <c:pt idx="3">
                  <c:v>64.67</c:v>
                </c:pt>
                <c:pt idx="4">
                  <c:v>64.959999999999994</c:v>
                </c:pt>
              </c:numCache>
            </c:numRef>
          </c:val>
          <c:smooth val="0"/>
          <c:extLst xmlns:c16r2="http://schemas.microsoft.com/office/drawing/2015/06/chart">
            <c:ext xmlns:c16="http://schemas.microsoft.com/office/drawing/2014/chart" uri="{C3380CC4-5D6E-409C-BE32-E72D297353CC}">
              <c16:uniqueId val="{00000001-8ED4-41E6-999E-7292BD167335}"/>
            </c:ext>
          </c:extLst>
        </c:ser>
        <c:dLbls>
          <c:showLegendKey val="0"/>
          <c:showVal val="0"/>
          <c:showCatName val="0"/>
          <c:showSerName val="0"/>
          <c:showPercent val="0"/>
          <c:showBubbleSize val="0"/>
        </c:dLbls>
        <c:marker val="1"/>
        <c:smooth val="0"/>
        <c:axId val="90060288"/>
        <c:axId val="90062208"/>
      </c:lineChart>
      <c:dateAx>
        <c:axId val="90060288"/>
        <c:scaling>
          <c:orientation val="minMax"/>
        </c:scaling>
        <c:delete val="1"/>
        <c:axPos val="b"/>
        <c:numFmt formatCode="ge" sourceLinked="1"/>
        <c:majorTickMark val="none"/>
        <c:minorTickMark val="none"/>
        <c:tickLblPos val="none"/>
        <c:crossAx val="90062208"/>
        <c:crosses val="autoZero"/>
        <c:auto val="1"/>
        <c:lblOffset val="100"/>
        <c:baseTimeUnit val="years"/>
      </c:dateAx>
      <c:valAx>
        <c:axId val="9006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6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96.93</c:v>
                </c:pt>
                <c:pt idx="2">
                  <c:v>96.85</c:v>
                </c:pt>
                <c:pt idx="3">
                  <c:v>96.9</c:v>
                </c:pt>
                <c:pt idx="4">
                  <c:v>97</c:v>
                </c:pt>
              </c:numCache>
            </c:numRef>
          </c:val>
          <c:extLst xmlns:c16r2="http://schemas.microsoft.com/office/drawing/2015/06/chart">
            <c:ext xmlns:c16="http://schemas.microsoft.com/office/drawing/2014/chart" uri="{C3380CC4-5D6E-409C-BE32-E72D297353CC}">
              <c16:uniqueId val="{00000000-C9DA-4DDA-B605-7F215239669C}"/>
            </c:ext>
          </c:extLst>
        </c:ser>
        <c:dLbls>
          <c:showLegendKey val="0"/>
          <c:showVal val="0"/>
          <c:showCatName val="0"/>
          <c:showSerName val="0"/>
          <c:showPercent val="0"/>
          <c:showBubbleSize val="0"/>
        </c:dLbls>
        <c:gapWidth val="150"/>
        <c:axId val="95647616"/>
        <c:axId val="10011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91.11</c:v>
                </c:pt>
                <c:pt idx="2">
                  <c:v>91.44</c:v>
                </c:pt>
                <c:pt idx="3">
                  <c:v>91.76</c:v>
                </c:pt>
                <c:pt idx="4">
                  <c:v>92.3</c:v>
                </c:pt>
              </c:numCache>
            </c:numRef>
          </c:val>
          <c:smooth val="0"/>
          <c:extLst xmlns:c16r2="http://schemas.microsoft.com/office/drawing/2015/06/chart">
            <c:ext xmlns:c16="http://schemas.microsoft.com/office/drawing/2014/chart" uri="{C3380CC4-5D6E-409C-BE32-E72D297353CC}">
              <c16:uniqueId val="{00000001-C9DA-4DDA-B605-7F215239669C}"/>
            </c:ext>
          </c:extLst>
        </c:ser>
        <c:dLbls>
          <c:showLegendKey val="0"/>
          <c:showVal val="0"/>
          <c:showCatName val="0"/>
          <c:showSerName val="0"/>
          <c:showPercent val="0"/>
          <c:showBubbleSize val="0"/>
        </c:dLbls>
        <c:marker val="1"/>
        <c:smooth val="0"/>
        <c:axId val="95647616"/>
        <c:axId val="100118528"/>
      </c:lineChart>
      <c:dateAx>
        <c:axId val="95647616"/>
        <c:scaling>
          <c:orientation val="minMax"/>
        </c:scaling>
        <c:delete val="1"/>
        <c:axPos val="b"/>
        <c:numFmt formatCode="ge" sourceLinked="1"/>
        <c:majorTickMark val="none"/>
        <c:minorTickMark val="none"/>
        <c:tickLblPos val="none"/>
        <c:crossAx val="100118528"/>
        <c:crosses val="autoZero"/>
        <c:auto val="1"/>
        <c:lblOffset val="100"/>
        <c:baseTimeUnit val="years"/>
      </c:dateAx>
      <c:valAx>
        <c:axId val="10011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4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102.65</c:v>
                </c:pt>
                <c:pt idx="2">
                  <c:v>102.76</c:v>
                </c:pt>
                <c:pt idx="3">
                  <c:v>102.6</c:v>
                </c:pt>
                <c:pt idx="4">
                  <c:v>102.7</c:v>
                </c:pt>
              </c:numCache>
            </c:numRef>
          </c:val>
          <c:extLst xmlns:c16r2="http://schemas.microsoft.com/office/drawing/2015/06/chart">
            <c:ext xmlns:c16="http://schemas.microsoft.com/office/drawing/2014/chart" uri="{C3380CC4-5D6E-409C-BE32-E72D297353CC}">
              <c16:uniqueId val="{00000000-C55F-42AF-8C20-A79BF37D5E75}"/>
            </c:ext>
          </c:extLst>
        </c:ser>
        <c:dLbls>
          <c:showLegendKey val="0"/>
          <c:showVal val="0"/>
          <c:showCatName val="0"/>
          <c:showSerName val="0"/>
          <c:showPercent val="0"/>
          <c:showBubbleSize val="0"/>
        </c:dLbls>
        <c:gapWidth val="150"/>
        <c:axId val="101898112"/>
        <c:axId val="10289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108.77</c:v>
                </c:pt>
                <c:pt idx="2">
                  <c:v>109.48</c:v>
                </c:pt>
                <c:pt idx="3">
                  <c:v>109.27</c:v>
                </c:pt>
                <c:pt idx="4">
                  <c:v>108.03</c:v>
                </c:pt>
              </c:numCache>
            </c:numRef>
          </c:val>
          <c:smooth val="0"/>
          <c:extLst xmlns:c16r2="http://schemas.microsoft.com/office/drawing/2015/06/chart">
            <c:ext xmlns:c16="http://schemas.microsoft.com/office/drawing/2014/chart" uri="{C3380CC4-5D6E-409C-BE32-E72D297353CC}">
              <c16:uniqueId val="{00000001-C55F-42AF-8C20-A79BF37D5E75}"/>
            </c:ext>
          </c:extLst>
        </c:ser>
        <c:dLbls>
          <c:showLegendKey val="0"/>
          <c:showVal val="0"/>
          <c:showCatName val="0"/>
          <c:showSerName val="0"/>
          <c:showPercent val="0"/>
          <c:showBubbleSize val="0"/>
        </c:dLbls>
        <c:marker val="1"/>
        <c:smooth val="0"/>
        <c:axId val="101898112"/>
        <c:axId val="102890880"/>
      </c:lineChart>
      <c:dateAx>
        <c:axId val="101898112"/>
        <c:scaling>
          <c:orientation val="minMax"/>
        </c:scaling>
        <c:delete val="1"/>
        <c:axPos val="b"/>
        <c:numFmt formatCode="ge" sourceLinked="1"/>
        <c:majorTickMark val="none"/>
        <c:minorTickMark val="none"/>
        <c:tickLblPos val="none"/>
        <c:crossAx val="102890880"/>
        <c:crosses val="autoZero"/>
        <c:auto val="1"/>
        <c:lblOffset val="100"/>
        <c:baseTimeUnit val="years"/>
      </c:dateAx>
      <c:valAx>
        <c:axId val="10289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9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3.8</c:v>
                </c:pt>
                <c:pt idx="2">
                  <c:v>7.49</c:v>
                </c:pt>
                <c:pt idx="3">
                  <c:v>11.01</c:v>
                </c:pt>
                <c:pt idx="4">
                  <c:v>14.44</c:v>
                </c:pt>
              </c:numCache>
            </c:numRef>
          </c:val>
          <c:extLst xmlns:c16r2="http://schemas.microsoft.com/office/drawing/2015/06/chart">
            <c:ext xmlns:c16="http://schemas.microsoft.com/office/drawing/2014/chart" uri="{C3380CC4-5D6E-409C-BE32-E72D297353CC}">
              <c16:uniqueId val="{00000000-5579-4CD6-A8B6-94FC7107D322}"/>
            </c:ext>
          </c:extLst>
        </c:ser>
        <c:dLbls>
          <c:showLegendKey val="0"/>
          <c:showVal val="0"/>
          <c:showCatName val="0"/>
          <c:showSerName val="0"/>
          <c:showPercent val="0"/>
          <c:showBubbleSize val="0"/>
        </c:dLbls>
        <c:gapWidth val="150"/>
        <c:axId val="145517952"/>
        <c:axId val="14551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25.52</c:v>
                </c:pt>
                <c:pt idx="2">
                  <c:v>25.89</c:v>
                </c:pt>
                <c:pt idx="3">
                  <c:v>26.63</c:v>
                </c:pt>
                <c:pt idx="4">
                  <c:v>25.61</c:v>
                </c:pt>
              </c:numCache>
            </c:numRef>
          </c:val>
          <c:smooth val="0"/>
          <c:extLst xmlns:c16r2="http://schemas.microsoft.com/office/drawing/2015/06/chart">
            <c:ext xmlns:c16="http://schemas.microsoft.com/office/drawing/2014/chart" uri="{C3380CC4-5D6E-409C-BE32-E72D297353CC}">
              <c16:uniqueId val="{00000001-5579-4CD6-A8B6-94FC7107D322}"/>
            </c:ext>
          </c:extLst>
        </c:ser>
        <c:dLbls>
          <c:showLegendKey val="0"/>
          <c:showVal val="0"/>
          <c:showCatName val="0"/>
          <c:showSerName val="0"/>
          <c:showPercent val="0"/>
          <c:showBubbleSize val="0"/>
        </c:dLbls>
        <c:marker val="1"/>
        <c:smooth val="0"/>
        <c:axId val="145517952"/>
        <c:axId val="145516800"/>
      </c:lineChart>
      <c:dateAx>
        <c:axId val="145517952"/>
        <c:scaling>
          <c:orientation val="minMax"/>
        </c:scaling>
        <c:delete val="1"/>
        <c:axPos val="b"/>
        <c:numFmt formatCode="ge" sourceLinked="1"/>
        <c:majorTickMark val="none"/>
        <c:minorTickMark val="none"/>
        <c:tickLblPos val="none"/>
        <c:crossAx val="145516800"/>
        <c:crosses val="autoZero"/>
        <c:auto val="1"/>
        <c:lblOffset val="100"/>
        <c:baseTimeUnit val="years"/>
      </c:dateAx>
      <c:valAx>
        <c:axId val="14551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1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2.08</c:v>
                </c:pt>
                <c:pt idx="2">
                  <c:v>2.0699999999999998</c:v>
                </c:pt>
                <c:pt idx="3">
                  <c:v>2.46</c:v>
                </c:pt>
                <c:pt idx="4">
                  <c:v>2.94</c:v>
                </c:pt>
              </c:numCache>
            </c:numRef>
          </c:val>
          <c:extLst xmlns:c16r2="http://schemas.microsoft.com/office/drawing/2015/06/chart">
            <c:ext xmlns:c16="http://schemas.microsoft.com/office/drawing/2014/chart" uri="{C3380CC4-5D6E-409C-BE32-E72D297353CC}">
              <c16:uniqueId val="{00000000-A7BD-42B0-B799-1038A4ABB363}"/>
            </c:ext>
          </c:extLst>
        </c:ser>
        <c:dLbls>
          <c:showLegendKey val="0"/>
          <c:showVal val="0"/>
          <c:showCatName val="0"/>
          <c:showSerName val="0"/>
          <c:showPercent val="0"/>
          <c:showBubbleSize val="0"/>
        </c:dLbls>
        <c:gapWidth val="150"/>
        <c:axId val="89328640"/>
        <c:axId val="8933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0.76</c:v>
                </c:pt>
                <c:pt idx="2">
                  <c:v>0.71</c:v>
                </c:pt>
                <c:pt idx="3">
                  <c:v>0.95</c:v>
                </c:pt>
                <c:pt idx="4">
                  <c:v>1.07</c:v>
                </c:pt>
              </c:numCache>
            </c:numRef>
          </c:val>
          <c:smooth val="0"/>
          <c:extLst xmlns:c16r2="http://schemas.microsoft.com/office/drawing/2015/06/chart">
            <c:ext xmlns:c16="http://schemas.microsoft.com/office/drawing/2014/chart" uri="{C3380CC4-5D6E-409C-BE32-E72D297353CC}">
              <c16:uniqueId val="{00000001-A7BD-42B0-B799-1038A4ABB363}"/>
            </c:ext>
          </c:extLst>
        </c:ser>
        <c:dLbls>
          <c:showLegendKey val="0"/>
          <c:showVal val="0"/>
          <c:showCatName val="0"/>
          <c:showSerName val="0"/>
          <c:showPercent val="0"/>
          <c:showBubbleSize val="0"/>
        </c:dLbls>
        <c:marker val="1"/>
        <c:smooth val="0"/>
        <c:axId val="89328640"/>
        <c:axId val="89330816"/>
      </c:lineChart>
      <c:dateAx>
        <c:axId val="89328640"/>
        <c:scaling>
          <c:orientation val="minMax"/>
        </c:scaling>
        <c:delete val="1"/>
        <c:axPos val="b"/>
        <c:numFmt formatCode="ge" sourceLinked="1"/>
        <c:majorTickMark val="none"/>
        <c:minorTickMark val="none"/>
        <c:tickLblPos val="none"/>
        <c:crossAx val="89330816"/>
        <c:crosses val="autoZero"/>
        <c:auto val="1"/>
        <c:lblOffset val="100"/>
        <c:baseTimeUnit val="years"/>
      </c:dateAx>
      <c:valAx>
        <c:axId val="8933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2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C8E-4349-9564-F4B98E00C5C9}"/>
            </c:ext>
          </c:extLst>
        </c:ser>
        <c:dLbls>
          <c:showLegendKey val="0"/>
          <c:showVal val="0"/>
          <c:showCatName val="0"/>
          <c:showSerName val="0"/>
          <c:showPercent val="0"/>
          <c:showBubbleSize val="0"/>
        </c:dLbls>
        <c:gapWidth val="150"/>
        <c:axId val="89341312"/>
        <c:axId val="8934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21.47</c:v>
                </c:pt>
                <c:pt idx="2">
                  <c:v>16.34</c:v>
                </c:pt>
                <c:pt idx="3">
                  <c:v>15.65</c:v>
                </c:pt>
                <c:pt idx="4">
                  <c:v>13.55</c:v>
                </c:pt>
              </c:numCache>
            </c:numRef>
          </c:val>
          <c:smooth val="0"/>
          <c:extLst xmlns:c16r2="http://schemas.microsoft.com/office/drawing/2015/06/chart">
            <c:ext xmlns:c16="http://schemas.microsoft.com/office/drawing/2014/chart" uri="{C3380CC4-5D6E-409C-BE32-E72D297353CC}">
              <c16:uniqueId val="{00000001-5C8E-4349-9564-F4B98E00C5C9}"/>
            </c:ext>
          </c:extLst>
        </c:ser>
        <c:dLbls>
          <c:showLegendKey val="0"/>
          <c:showVal val="0"/>
          <c:showCatName val="0"/>
          <c:showSerName val="0"/>
          <c:showPercent val="0"/>
          <c:showBubbleSize val="0"/>
        </c:dLbls>
        <c:marker val="1"/>
        <c:smooth val="0"/>
        <c:axId val="89341312"/>
        <c:axId val="89343488"/>
      </c:lineChart>
      <c:dateAx>
        <c:axId val="89341312"/>
        <c:scaling>
          <c:orientation val="minMax"/>
        </c:scaling>
        <c:delete val="1"/>
        <c:axPos val="b"/>
        <c:numFmt formatCode="ge" sourceLinked="1"/>
        <c:majorTickMark val="none"/>
        <c:minorTickMark val="none"/>
        <c:tickLblPos val="none"/>
        <c:crossAx val="89343488"/>
        <c:crosses val="autoZero"/>
        <c:auto val="1"/>
        <c:lblOffset val="100"/>
        <c:baseTimeUnit val="years"/>
      </c:dateAx>
      <c:valAx>
        <c:axId val="8934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4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65.05</c:v>
                </c:pt>
                <c:pt idx="2">
                  <c:v>81.819999999999993</c:v>
                </c:pt>
                <c:pt idx="3">
                  <c:v>97.59</c:v>
                </c:pt>
                <c:pt idx="4">
                  <c:v>117.09</c:v>
                </c:pt>
              </c:numCache>
            </c:numRef>
          </c:val>
          <c:extLst xmlns:c16r2="http://schemas.microsoft.com/office/drawing/2015/06/chart">
            <c:ext xmlns:c16="http://schemas.microsoft.com/office/drawing/2014/chart" uri="{C3380CC4-5D6E-409C-BE32-E72D297353CC}">
              <c16:uniqueId val="{00000000-C91F-4760-9535-190457EBFFD4}"/>
            </c:ext>
          </c:extLst>
        </c:ser>
        <c:dLbls>
          <c:showLegendKey val="0"/>
          <c:showVal val="0"/>
          <c:showCatName val="0"/>
          <c:showSerName val="0"/>
          <c:showPercent val="0"/>
          <c:showBubbleSize val="0"/>
        </c:dLbls>
        <c:gapWidth val="150"/>
        <c:axId val="89358336"/>
        <c:axId val="8936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79.239999999999995</c:v>
                </c:pt>
                <c:pt idx="2">
                  <c:v>78.930000000000007</c:v>
                </c:pt>
                <c:pt idx="3">
                  <c:v>77.94</c:v>
                </c:pt>
                <c:pt idx="4">
                  <c:v>78.45</c:v>
                </c:pt>
              </c:numCache>
            </c:numRef>
          </c:val>
          <c:smooth val="0"/>
          <c:extLst xmlns:c16r2="http://schemas.microsoft.com/office/drawing/2015/06/chart">
            <c:ext xmlns:c16="http://schemas.microsoft.com/office/drawing/2014/chart" uri="{C3380CC4-5D6E-409C-BE32-E72D297353CC}">
              <c16:uniqueId val="{00000001-C91F-4760-9535-190457EBFFD4}"/>
            </c:ext>
          </c:extLst>
        </c:ser>
        <c:dLbls>
          <c:showLegendKey val="0"/>
          <c:showVal val="0"/>
          <c:showCatName val="0"/>
          <c:showSerName val="0"/>
          <c:showPercent val="0"/>
          <c:showBubbleSize val="0"/>
        </c:dLbls>
        <c:marker val="1"/>
        <c:smooth val="0"/>
        <c:axId val="89358336"/>
        <c:axId val="89360256"/>
      </c:lineChart>
      <c:dateAx>
        <c:axId val="89358336"/>
        <c:scaling>
          <c:orientation val="minMax"/>
        </c:scaling>
        <c:delete val="1"/>
        <c:axPos val="b"/>
        <c:numFmt formatCode="ge" sourceLinked="1"/>
        <c:majorTickMark val="none"/>
        <c:minorTickMark val="none"/>
        <c:tickLblPos val="none"/>
        <c:crossAx val="89360256"/>
        <c:crosses val="autoZero"/>
        <c:auto val="1"/>
        <c:lblOffset val="100"/>
        <c:baseTimeUnit val="years"/>
      </c:dateAx>
      <c:valAx>
        <c:axId val="8936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5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568.74</c:v>
                </c:pt>
                <c:pt idx="2">
                  <c:v>510.29</c:v>
                </c:pt>
                <c:pt idx="3">
                  <c:v>467.42</c:v>
                </c:pt>
                <c:pt idx="4">
                  <c:v>456.46</c:v>
                </c:pt>
              </c:numCache>
            </c:numRef>
          </c:val>
          <c:extLst xmlns:c16r2="http://schemas.microsoft.com/office/drawing/2015/06/chart">
            <c:ext xmlns:c16="http://schemas.microsoft.com/office/drawing/2014/chart" uri="{C3380CC4-5D6E-409C-BE32-E72D297353CC}">
              <c16:uniqueId val="{00000000-12D9-4AD1-90C2-6518B59B7BF0}"/>
            </c:ext>
          </c:extLst>
        </c:ser>
        <c:dLbls>
          <c:showLegendKey val="0"/>
          <c:showVal val="0"/>
          <c:showCatName val="0"/>
          <c:showSerName val="0"/>
          <c:showPercent val="0"/>
          <c:showBubbleSize val="0"/>
        </c:dLbls>
        <c:gapWidth val="150"/>
        <c:axId val="89379200"/>
        <c:axId val="8938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854.16</c:v>
                </c:pt>
                <c:pt idx="2">
                  <c:v>848.31</c:v>
                </c:pt>
                <c:pt idx="3">
                  <c:v>774.99</c:v>
                </c:pt>
                <c:pt idx="4">
                  <c:v>799.41</c:v>
                </c:pt>
              </c:numCache>
            </c:numRef>
          </c:val>
          <c:smooth val="0"/>
          <c:extLst xmlns:c16r2="http://schemas.microsoft.com/office/drawing/2015/06/chart">
            <c:ext xmlns:c16="http://schemas.microsoft.com/office/drawing/2014/chart" uri="{C3380CC4-5D6E-409C-BE32-E72D297353CC}">
              <c16:uniqueId val="{00000001-12D9-4AD1-90C2-6518B59B7BF0}"/>
            </c:ext>
          </c:extLst>
        </c:ser>
        <c:dLbls>
          <c:showLegendKey val="0"/>
          <c:showVal val="0"/>
          <c:showCatName val="0"/>
          <c:showSerName val="0"/>
          <c:showPercent val="0"/>
          <c:showBubbleSize val="0"/>
        </c:dLbls>
        <c:marker val="1"/>
        <c:smooth val="0"/>
        <c:axId val="89379200"/>
        <c:axId val="89381120"/>
      </c:lineChart>
      <c:dateAx>
        <c:axId val="89379200"/>
        <c:scaling>
          <c:orientation val="minMax"/>
        </c:scaling>
        <c:delete val="1"/>
        <c:axPos val="b"/>
        <c:numFmt formatCode="ge" sourceLinked="1"/>
        <c:majorTickMark val="none"/>
        <c:minorTickMark val="none"/>
        <c:tickLblPos val="none"/>
        <c:crossAx val="89381120"/>
        <c:crosses val="autoZero"/>
        <c:auto val="1"/>
        <c:lblOffset val="100"/>
        <c:baseTimeUnit val="years"/>
      </c:dateAx>
      <c:valAx>
        <c:axId val="8938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7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105.36</c:v>
                </c:pt>
                <c:pt idx="2">
                  <c:v>105.62</c:v>
                </c:pt>
                <c:pt idx="3">
                  <c:v>105.14</c:v>
                </c:pt>
                <c:pt idx="4">
                  <c:v>92.85</c:v>
                </c:pt>
              </c:numCache>
            </c:numRef>
          </c:val>
          <c:extLst xmlns:c16r2="http://schemas.microsoft.com/office/drawing/2015/06/chart">
            <c:ext xmlns:c16="http://schemas.microsoft.com/office/drawing/2014/chart" uri="{C3380CC4-5D6E-409C-BE32-E72D297353CC}">
              <c16:uniqueId val="{00000000-C9B2-4901-B3F9-6BABCBF09B8C}"/>
            </c:ext>
          </c:extLst>
        </c:ser>
        <c:dLbls>
          <c:showLegendKey val="0"/>
          <c:showVal val="0"/>
          <c:showCatName val="0"/>
          <c:showSerName val="0"/>
          <c:showPercent val="0"/>
          <c:showBubbleSize val="0"/>
        </c:dLbls>
        <c:gapWidth val="150"/>
        <c:axId val="89993984"/>
        <c:axId val="8999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93.13</c:v>
                </c:pt>
                <c:pt idx="2">
                  <c:v>94.38</c:v>
                </c:pt>
                <c:pt idx="3">
                  <c:v>96.57</c:v>
                </c:pt>
                <c:pt idx="4">
                  <c:v>96.54</c:v>
                </c:pt>
              </c:numCache>
            </c:numRef>
          </c:val>
          <c:smooth val="0"/>
          <c:extLst xmlns:c16r2="http://schemas.microsoft.com/office/drawing/2015/06/chart">
            <c:ext xmlns:c16="http://schemas.microsoft.com/office/drawing/2014/chart" uri="{C3380CC4-5D6E-409C-BE32-E72D297353CC}">
              <c16:uniqueId val="{00000001-C9B2-4901-B3F9-6BABCBF09B8C}"/>
            </c:ext>
          </c:extLst>
        </c:ser>
        <c:dLbls>
          <c:showLegendKey val="0"/>
          <c:showVal val="0"/>
          <c:showCatName val="0"/>
          <c:showSerName val="0"/>
          <c:showPercent val="0"/>
          <c:showBubbleSize val="0"/>
        </c:dLbls>
        <c:marker val="1"/>
        <c:smooth val="0"/>
        <c:axId val="89993984"/>
        <c:axId val="89995904"/>
      </c:lineChart>
      <c:dateAx>
        <c:axId val="89993984"/>
        <c:scaling>
          <c:orientation val="minMax"/>
        </c:scaling>
        <c:delete val="1"/>
        <c:axPos val="b"/>
        <c:numFmt formatCode="ge" sourceLinked="1"/>
        <c:majorTickMark val="none"/>
        <c:minorTickMark val="none"/>
        <c:tickLblPos val="none"/>
        <c:crossAx val="89995904"/>
        <c:crosses val="autoZero"/>
        <c:auto val="1"/>
        <c:lblOffset val="100"/>
        <c:baseTimeUnit val="years"/>
      </c:dateAx>
      <c:valAx>
        <c:axId val="8999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9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112.99</c:v>
                </c:pt>
                <c:pt idx="2">
                  <c:v>113.32</c:v>
                </c:pt>
                <c:pt idx="3">
                  <c:v>113.78</c:v>
                </c:pt>
                <c:pt idx="4">
                  <c:v>128.63999999999999</c:v>
                </c:pt>
              </c:numCache>
            </c:numRef>
          </c:val>
          <c:extLst xmlns:c16r2="http://schemas.microsoft.com/office/drawing/2015/06/chart">
            <c:ext xmlns:c16="http://schemas.microsoft.com/office/drawing/2014/chart" uri="{C3380CC4-5D6E-409C-BE32-E72D297353CC}">
              <c16:uniqueId val="{00000000-BBAC-4687-84EC-9C6649EB057E}"/>
            </c:ext>
          </c:extLst>
        </c:ser>
        <c:dLbls>
          <c:showLegendKey val="0"/>
          <c:showVal val="0"/>
          <c:showCatName val="0"/>
          <c:showSerName val="0"/>
          <c:showPercent val="0"/>
          <c:showBubbleSize val="0"/>
        </c:dLbls>
        <c:gapWidth val="150"/>
        <c:axId val="90031232"/>
        <c:axId val="9003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167.97</c:v>
                </c:pt>
                <c:pt idx="2">
                  <c:v>165.45</c:v>
                </c:pt>
                <c:pt idx="3">
                  <c:v>161.54</c:v>
                </c:pt>
                <c:pt idx="4">
                  <c:v>162.81</c:v>
                </c:pt>
              </c:numCache>
            </c:numRef>
          </c:val>
          <c:smooth val="0"/>
          <c:extLst xmlns:c16r2="http://schemas.microsoft.com/office/drawing/2015/06/chart">
            <c:ext xmlns:c16="http://schemas.microsoft.com/office/drawing/2014/chart" uri="{C3380CC4-5D6E-409C-BE32-E72D297353CC}">
              <c16:uniqueId val="{00000001-BBAC-4687-84EC-9C6649EB057E}"/>
            </c:ext>
          </c:extLst>
        </c:ser>
        <c:dLbls>
          <c:showLegendKey val="0"/>
          <c:showVal val="0"/>
          <c:showCatName val="0"/>
          <c:showSerName val="0"/>
          <c:showPercent val="0"/>
          <c:showBubbleSize val="0"/>
        </c:dLbls>
        <c:marker val="1"/>
        <c:smooth val="0"/>
        <c:axId val="90031232"/>
        <c:axId val="90033152"/>
      </c:lineChart>
      <c:dateAx>
        <c:axId val="90031232"/>
        <c:scaling>
          <c:orientation val="minMax"/>
        </c:scaling>
        <c:delete val="1"/>
        <c:axPos val="b"/>
        <c:numFmt formatCode="ge" sourceLinked="1"/>
        <c:majorTickMark val="none"/>
        <c:minorTickMark val="none"/>
        <c:tickLblPos val="none"/>
        <c:crossAx val="90033152"/>
        <c:crosses val="autoZero"/>
        <c:auto val="1"/>
        <c:lblOffset val="100"/>
        <c:baseTimeUnit val="years"/>
      </c:dateAx>
      <c:valAx>
        <c:axId val="9003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3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山口県　下松市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4" t="s">
        <v>9</v>
      </c>
      <c r="BM7" s="5"/>
      <c r="BN7" s="5"/>
      <c r="BO7" s="5"/>
      <c r="BP7" s="5"/>
      <c r="BQ7" s="5"/>
      <c r="BR7" s="5"/>
      <c r="BS7" s="5"/>
      <c r="BT7" s="5"/>
      <c r="BU7" s="5"/>
      <c r="BV7" s="5"/>
      <c r="BW7" s="5"/>
      <c r="BX7" s="5"/>
      <c r="BY7" s="6"/>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Bd1</v>
      </c>
      <c r="X8" s="66"/>
      <c r="Y8" s="66"/>
      <c r="Z8" s="66"/>
      <c r="AA8" s="66"/>
      <c r="AB8" s="66"/>
      <c r="AC8" s="66"/>
      <c r="AD8" s="67" t="str">
        <f>データ!$M$6</f>
        <v>自治体職員</v>
      </c>
      <c r="AE8" s="67"/>
      <c r="AF8" s="67"/>
      <c r="AG8" s="67"/>
      <c r="AH8" s="67"/>
      <c r="AI8" s="67"/>
      <c r="AJ8" s="67"/>
      <c r="AK8" s="3"/>
      <c r="AL8" s="61">
        <f>データ!S6</f>
        <v>57273</v>
      </c>
      <c r="AM8" s="61"/>
      <c r="AN8" s="61"/>
      <c r="AO8" s="61"/>
      <c r="AP8" s="61"/>
      <c r="AQ8" s="61"/>
      <c r="AR8" s="61"/>
      <c r="AS8" s="61"/>
      <c r="AT8" s="60">
        <f>データ!T6</f>
        <v>89.35</v>
      </c>
      <c r="AU8" s="60"/>
      <c r="AV8" s="60"/>
      <c r="AW8" s="60"/>
      <c r="AX8" s="60"/>
      <c r="AY8" s="60"/>
      <c r="AZ8" s="60"/>
      <c r="BA8" s="60"/>
      <c r="BB8" s="60">
        <f>データ!U6</f>
        <v>641</v>
      </c>
      <c r="BC8" s="60"/>
      <c r="BD8" s="60"/>
      <c r="BE8" s="60"/>
      <c r="BF8" s="60"/>
      <c r="BG8" s="60"/>
      <c r="BH8" s="60"/>
      <c r="BI8" s="60"/>
      <c r="BJ8" s="3"/>
      <c r="BK8" s="3"/>
      <c r="BL8" s="64" t="s">
        <v>10</v>
      </c>
      <c r="BM8" s="65"/>
      <c r="BN8" s="7" t="s">
        <v>11</v>
      </c>
      <c r="BO8" s="8"/>
      <c r="BP8" s="8"/>
      <c r="BQ8" s="8"/>
      <c r="BR8" s="8"/>
      <c r="BS8" s="8"/>
      <c r="BT8" s="8"/>
      <c r="BU8" s="8"/>
      <c r="BV8" s="8"/>
      <c r="BW8" s="8"/>
      <c r="BX8" s="8"/>
      <c r="BY8" s="9"/>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10" t="s">
        <v>21</v>
      </c>
      <c r="BO9" s="11"/>
      <c r="BP9" s="11"/>
      <c r="BQ9" s="11"/>
      <c r="BR9" s="11"/>
      <c r="BS9" s="11"/>
      <c r="BT9" s="11"/>
      <c r="BU9" s="11"/>
      <c r="BV9" s="11"/>
      <c r="BW9" s="11"/>
      <c r="BX9" s="11"/>
      <c r="BY9" s="12"/>
    </row>
    <row r="10" spans="1:78" ht="18.75" customHeight="1" x14ac:dyDescent="0.15">
      <c r="A10" s="2"/>
      <c r="B10" s="60" t="str">
        <f>データ!N6</f>
        <v>-</v>
      </c>
      <c r="C10" s="60"/>
      <c r="D10" s="60"/>
      <c r="E10" s="60"/>
      <c r="F10" s="60"/>
      <c r="G10" s="60"/>
      <c r="H10" s="60"/>
      <c r="I10" s="60">
        <f>データ!O6</f>
        <v>65.75</v>
      </c>
      <c r="J10" s="60"/>
      <c r="K10" s="60"/>
      <c r="L10" s="60"/>
      <c r="M10" s="60"/>
      <c r="N10" s="60"/>
      <c r="O10" s="60"/>
      <c r="P10" s="60">
        <f>データ!P6</f>
        <v>87.19</v>
      </c>
      <c r="Q10" s="60"/>
      <c r="R10" s="60"/>
      <c r="S10" s="60"/>
      <c r="T10" s="60"/>
      <c r="U10" s="60"/>
      <c r="V10" s="60"/>
      <c r="W10" s="60">
        <f>データ!Q6</f>
        <v>76.680000000000007</v>
      </c>
      <c r="X10" s="60"/>
      <c r="Y10" s="60"/>
      <c r="Z10" s="60"/>
      <c r="AA10" s="60"/>
      <c r="AB10" s="60"/>
      <c r="AC10" s="60"/>
      <c r="AD10" s="61">
        <f>データ!R6</f>
        <v>2160</v>
      </c>
      <c r="AE10" s="61"/>
      <c r="AF10" s="61"/>
      <c r="AG10" s="61"/>
      <c r="AH10" s="61"/>
      <c r="AI10" s="61"/>
      <c r="AJ10" s="61"/>
      <c r="AK10" s="2"/>
      <c r="AL10" s="61">
        <f>データ!V6</f>
        <v>49869</v>
      </c>
      <c r="AM10" s="61"/>
      <c r="AN10" s="61"/>
      <c r="AO10" s="61"/>
      <c r="AP10" s="61"/>
      <c r="AQ10" s="61"/>
      <c r="AR10" s="61"/>
      <c r="AS10" s="61"/>
      <c r="AT10" s="60">
        <f>データ!W6</f>
        <v>11.46</v>
      </c>
      <c r="AU10" s="60"/>
      <c r="AV10" s="60"/>
      <c r="AW10" s="60"/>
      <c r="AX10" s="60"/>
      <c r="AY10" s="60"/>
      <c r="AZ10" s="60"/>
      <c r="BA10" s="60"/>
      <c r="BB10" s="60">
        <f>データ!X6</f>
        <v>4351.57</v>
      </c>
      <c r="BC10" s="60"/>
      <c r="BD10" s="60"/>
      <c r="BE10" s="60"/>
      <c r="BF10" s="60"/>
      <c r="BG10" s="60"/>
      <c r="BH10" s="60"/>
      <c r="BI10" s="60"/>
      <c r="BJ10" s="2"/>
      <c r="BK10" s="2"/>
      <c r="BL10" s="62" t="s">
        <v>22</v>
      </c>
      <c r="BM10" s="6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2" t="s">
        <v>26</v>
      </c>
      <c r="BM14" s="43"/>
      <c r="BN14" s="43"/>
      <c r="BO14" s="43"/>
      <c r="BP14" s="43"/>
      <c r="BQ14" s="43"/>
      <c r="BR14" s="43"/>
      <c r="BS14" s="43"/>
      <c r="BT14" s="43"/>
      <c r="BU14" s="43"/>
      <c r="BV14" s="43"/>
      <c r="BW14" s="43"/>
      <c r="BX14" s="43"/>
      <c r="BY14" s="43"/>
      <c r="BZ14" s="4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120</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48" t="s">
        <v>27</v>
      </c>
      <c r="D34" s="48"/>
      <c r="E34" s="48"/>
      <c r="F34" s="48"/>
      <c r="G34" s="48"/>
      <c r="H34" s="48"/>
      <c r="I34" s="48"/>
      <c r="J34" s="48"/>
      <c r="K34" s="48"/>
      <c r="L34" s="48"/>
      <c r="M34" s="48"/>
      <c r="N34" s="48"/>
      <c r="O34" s="48"/>
      <c r="P34" s="48"/>
      <c r="Q34" s="19"/>
      <c r="R34" s="48" t="s">
        <v>28</v>
      </c>
      <c r="S34" s="48"/>
      <c r="T34" s="48"/>
      <c r="U34" s="48"/>
      <c r="V34" s="48"/>
      <c r="W34" s="48"/>
      <c r="X34" s="48"/>
      <c r="Y34" s="48"/>
      <c r="Z34" s="48"/>
      <c r="AA34" s="48"/>
      <c r="AB34" s="48"/>
      <c r="AC34" s="48"/>
      <c r="AD34" s="48"/>
      <c r="AE34" s="48"/>
      <c r="AF34" s="19"/>
      <c r="AG34" s="48" t="s">
        <v>29</v>
      </c>
      <c r="AH34" s="48"/>
      <c r="AI34" s="48"/>
      <c r="AJ34" s="48"/>
      <c r="AK34" s="48"/>
      <c r="AL34" s="48"/>
      <c r="AM34" s="48"/>
      <c r="AN34" s="48"/>
      <c r="AO34" s="48"/>
      <c r="AP34" s="48"/>
      <c r="AQ34" s="48"/>
      <c r="AR34" s="48"/>
      <c r="AS34" s="48"/>
      <c r="AT34" s="48"/>
      <c r="AU34" s="19"/>
      <c r="AV34" s="48" t="s">
        <v>30</v>
      </c>
      <c r="AW34" s="48"/>
      <c r="AX34" s="48"/>
      <c r="AY34" s="48"/>
      <c r="AZ34" s="48"/>
      <c r="BA34" s="48"/>
      <c r="BB34" s="48"/>
      <c r="BC34" s="48"/>
      <c r="BD34" s="48"/>
      <c r="BE34" s="48"/>
      <c r="BF34" s="48"/>
      <c r="BG34" s="48"/>
      <c r="BH34" s="48"/>
      <c r="BI34" s="48"/>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48"/>
      <c r="D35" s="48"/>
      <c r="E35" s="48"/>
      <c r="F35" s="48"/>
      <c r="G35" s="48"/>
      <c r="H35" s="48"/>
      <c r="I35" s="48"/>
      <c r="J35" s="48"/>
      <c r="K35" s="48"/>
      <c r="L35" s="48"/>
      <c r="M35" s="48"/>
      <c r="N35" s="48"/>
      <c r="O35" s="48"/>
      <c r="P35" s="48"/>
      <c r="Q35" s="19"/>
      <c r="R35" s="48"/>
      <c r="S35" s="48"/>
      <c r="T35" s="48"/>
      <c r="U35" s="48"/>
      <c r="V35" s="48"/>
      <c r="W35" s="48"/>
      <c r="X35" s="48"/>
      <c r="Y35" s="48"/>
      <c r="Z35" s="48"/>
      <c r="AA35" s="48"/>
      <c r="AB35" s="48"/>
      <c r="AC35" s="48"/>
      <c r="AD35" s="48"/>
      <c r="AE35" s="48"/>
      <c r="AF35" s="19"/>
      <c r="AG35" s="48"/>
      <c r="AH35" s="48"/>
      <c r="AI35" s="48"/>
      <c r="AJ35" s="48"/>
      <c r="AK35" s="48"/>
      <c r="AL35" s="48"/>
      <c r="AM35" s="48"/>
      <c r="AN35" s="48"/>
      <c r="AO35" s="48"/>
      <c r="AP35" s="48"/>
      <c r="AQ35" s="48"/>
      <c r="AR35" s="48"/>
      <c r="AS35" s="48"/>
      <c r="AT35" s="48"/>
      <c r="AU35" s="19"/>
      <c r="AV35" s="48"/>
      <c r="AW35" s="48"/>
      <c r="AX35" s="48"/>
      <c r="AY35" s="48"/>
      <c r="AZ35" s="48"/>
      <c r="BA35" s="48"/>
      <c r="BB35" s="48"/>
      <c r="BC35" s="48"/>
      <c r="BD35" s="48"/>
      <c r="BE35" s="48"/>
      <c r="BF35" s="48"/>
      <c r="BG35" s="48"/>
      <c r="BH35" s="48"/>
      <c r="BI35" s="48"/>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121</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48" t="s">
        <v>32</v>
      </c>
      <c r="D56" s="48"/>
      <c r="E56" s="48"/>
      <c r="F56" s="48"/>
      <c r="G56" s="48"/>
      <c r="H56" s="48"/>
      <c r="I56" s="48"/>
      <c r="J56" s="48"/>
      <c r="K56" s="48"/>
      <c r="L56" s="48"/>
      <c r="M56" s="48"/>
      <c r="N56" s="48"/>
      <c r="O56" s="48"/>
      <c r="P56" s="48"/>
      <c r="Q56" s="19"/>
      <c r="R56" s="48" t="s">
        <v>33</v>
      </c>
      <c r="S56" s="48"/>
      <c r="T56" s="48"/>
      <c r="U56" s="48"/>
      <c r="V56" s="48"/>
      <c r="W56" s="48"/>
      <c r="X56" s="48"/>
      <c r="Y56" s="48"/>
      <c r="Z56" s="48"/>
      <c r="AA56" s="48"/>
      <c r="AB56" s="48"/>
      <c r="AC56" s="48"/>
      <c r="AD56" s="48"/>
      <c r="AE56" s="48"/>
      <c r="AF56" s="19"/>
      <c r="AG56" s="48" t="s">
        <v>34</v>
      </c>
      <c r="AH56" s="48"/>
      <c r="AI56" s="48"/>
      <c r="AJ56" s="48"/>
      <c r="AK56" s="48"/>
      <c r="AL56" s="48"/>
      <c r="AM56" s="48"/>
      <c r="AN56" s="48"/>
      <c r="AO56" s="48"/>
      <c r="AP56" s="48"/>
      <c r="AQ56" s="48"/>
      <c r="AR56" s="48"/>
      <c r="AS56" s="48"/>
      <c r="AT56" s="48"/>
      <c r="AU56" s="19"/>
      <c r="AV56" s="48" t="s">
        <v>35</v>
      </c>
      <c r="AW56" s="48"/>
      <c r="AX56" s="48"/>
      <c r="AY56" s="48"/>
      <c r="AZ56" s="48"/>
      <c r="BA56" s="48"/>
      <c r="BB56" s="48"/>
      <c r="BC56" s="48"/>
      <c r="BD56" s="48"/>
      <c r="BE56" s="48"/>
      <c r="BF56" s="48"/>
      <c r="BG56" s="48"/>
      <c r="BH56" s="48"/>
      <c r="BI56" s="48"/>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48"/>
      <c r="D57" s="48"/>
      <c r="E57" s="48"/>
      <c r="F57" s="48"/>
      <c r="G57" s="48"/>
      <c r="H57" s="48"/>
      <c r="I57" s="48"/>
      <c r="J57" s="48"/>
      <c r="K57" s="48"/>
      <c r="L57" s="48"/>
      <c r="M57" s="48"/>
      <c r="N57" s="48"/>
      <c r="O57" s="48"/>
      <c r="P57" s="48"/>
      <c r="Q57" s="19"/>
      <c r="R57" s="48"/>
      <c r="S57" s="48"/>
      <c r="T57" s="48"/>
      <c r="U57" s="48"/>
      <c r="V57" s="48"/>
      <c r="W57" s="48"/>
      <c r="X57" s="48"/>
      <c r="Y57" s="48"/>
      <c r="Z57" s="48"/>
      <c r="AA57" s="48"/>
      <c r="AB57" s="48"/>
      <c r="AC57" s="48"/>
      <c r="AD57" s="48"/>
      <c r="AE57" s="48"/>
      <c r="AF57" s="19"/>
      <c r="AG57" s="48"/>
      <c r="AH57" s="48"/>
      <c r="AI57" s="48"/>
      <c r="AJ57" s="48"/>
      <c r="AK57" s="48"/>
      <c r="AL57" s="48"/>
      <c r="AM57" s="48"/>
      <c r="AN57" s="48"/>
      <c r="AO57" s="48"/>
      <c r="AP57" s="48"/>
      <c r="AQ57" s="48"/>
      <c r="AR57" s="48"/>
      <c r="AS57" s="48"/>
      <c r="AT57" s="48"/>
      <c r="AU57" s="19"/>
      <c r="AV57" s="48"/>
      <c r="AW57" s="48"/>
      <c r="AX57" s="48"/>
      <c r="AY57" s="48"/>
      <c r="AZ57" s="48"/>
      <c r="BA57" s="48"/>
      <c r="BB57" s="48"/>
      <c r="BC57" s="48"/>
      <c r="BD57" s="48"/>
      <c r="BE57" s="48"/>
      <c r="BF57" s="48"/>
      <c r="BG57" s="48"/>
      <c r="BH57" s="48"/>
      <c r="BI57" s="48"/>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8"/>
      <c r="BM59" s="79"/>
      <c r="BN59" s="79"/>
      <c r="BO59" s="79"/>
      <c r="BP59" s="79"/>
      <c r="BQ59" s="79"/>
      <c r="BR59" s="79"/>
      <c r="BS59" s="79"/>
      <c r="BT59" s="79"/>
      <c r="BU59" s="79"/>
      <c r="BV59" s="79"/>
      <c r="BW59" s="79"/>
      <c r="BX59" s="79"/>
      <c r="BY59" s="79"/>
      <c r="BZ59" s="80"/>
    </row>
    <row r="60" spans="1:78" ht="13.5" customHeight="1" x14ac:dyDescent="0.15">
      <c r="A60" s="2"/>
      <c r="B60" s="49" t="s">
        <v>36</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78"/>
      <c r="BM60" s="79"/>
      <c r="BN60" s="79"/>
      <c r="BO60" s="79"/>
      <c r="BP60" s="79"/>
      <c r="BQ60" s="79"/>
      <c r="BR60" s="79"/>
      <c r="BS60" s="79"/>
      <c r="BT60" s="79"/>
      <c r="BU60" s="79"/>
      <c r="BV60" s="79"/>
      <c r="BW60" s="79"/>
      <c r="BX60" s="79"/>
      <c r="BY60" s="79"/>
      <c r="BZ60" s="80"/>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122</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48" t="s">
        <v>38</v>
      </c>
      <c r="D79" s="48"/>
      <c r="E79" s="48"/>
      <c r="F79" s="48"/>
      <c r="G79" s="48"/>
      <c r="H79" s="48"/>
      <c r="I79" s="48"/>
      <c r="J79" s="48"/>
      <c r="K79" s="48"/>
      <c r="L79" s="48"/>
      <c r="M79" s="48"/>
      <c r="N79" s="48"/>
      <c r="O79" s="48"/>
      <c r="P79" s="48"/>
      <c r="Q79" s="48"/>
      <c r="R79" s="48"/>
      <c r="S79" s="48"/>
      <c r="T79" s="48"/>
      <c r="U79" s="19"/>
      <c r="V79" s="19"/>
      <c r="W79" s="48" t="s">
        <v>39</v>
      </c>
      <c r="X79" s="48"/>
      <c r="Y79" s="48"/>
      <c r="Z79" s="48"/>
      <c r="AA79" s="48"/>
      <c r="AB79" s="48"/>
      <c r="AC79" s="48"/>
      <c r="AD79" s="48"/>
      <c r="AE79" s="48"/>
      <c r="AF79" s="48"/>
      <c r="AG79" s="48"/>
      <c r="AH79" s="48"/>
      <c r="AI79" s="48"/>
      <c r="AJ79" s="48"/>
      <c r="AK79" s="48"/>
      <c r="AL79" s="48"/>
      <c r="AM79" s="48"/>
      <c r="AN79" s="48"/>
      <c r="AO79" s="19"/>
      <c r="AP79" s="19"/>
      <c r="AQ79" s="48" t="s">
        <v>40</v>
      </c>
      <c r="AR79" s="48"/>
      <c r="AS79" s="48"/>
      <c r="AT79" s="48"/>
      <c r="AU79" s="48"/>
      <c r="AV79" s="48"/>
      <c r="AW79" s="48"/>
      <c r="AX79" s="48"/>
      <c r="AY79" s="48"/>
      <c r="AZ79" s="48"/>
      <c r="BA79" s="48"/>
      <c r="BB79" s="48"/>
      <c r="BC79" s="48"/>
      <c r="BD79" s="48"/>
      <c r="BE79" s="48"/>
      <c r="BF79" s="48"/>
      <c r="BG79" s="48"/>
      <c r="BH79" s="48"/>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48"/>
      <c r="D80" s="48"/>
      <c r="E80" s="48"/>
      <c r="F80" s="48"/>
      <c r="G80" s="48"/>
      <c r="H80" s="48"/>
      <c r="I80" s="48"/>
      <c r="J80" s="48"/>
      <c r="K80" s="48"/>
      <c r="L80" s="48"/>
      <c r="M80" s="48"/>
      <c r="N80" s="48"/>
      <c r="O80" s="48"/>
      <c r="P80" s="48"/>
      <c r="Q80" s="48"/>
      <c r="R80" s="48"/>
      <c r="S80" s="48"/>
      <c r="T80" s="48"/>
      <c r="U80" s="19"/>
      <c r="V80" s="19"/>
      <c r="W80" s="48"/>
      <c r="X80" s="48"/>
      <c r="Y80" s="48"/>
      <c r="Z80" s="48"/>
      <c r="AA80" s="48"/>
      <c r="AB80" s="48"/>
      <c r="AC80" s="48"/>
      <c r="AD80" s="48"/>
      <c r="AE80" s="48"/>
      <c r="AF80" s="48"/>
      <c r="AG80" s="48"/>
      <c r="AH80" s="48"/>
      <c r="AI80" s="48"/>
      <c r="AJ80" s="48"/>
      <c r="AK80" s="48"/>
      <c r="AL80" s="48"/>
      <c r="AM80" s="48"/>
      <c r="AN80" s="48"/>
      <c r="AO80" s="19"/>
      <c r="AP80" s="19"/>
      <c r="AQ80" s="48"/>
      <c r="AR80" s="48"/>
      <c r="AS80" s="48"/>
      <c r="AT80" s="48"/>
      <c r="AU80" s="48"/>
      <c r="AV80" s="48"/>
      <c r="AW80" s="48"/>
      <c r="AX80" s="48"/>
      <c r="AY80" s="48"/>
      <c r="AZ80" s="48"/>
      <c r="BA80" s="48"/>
      <c r="BB80" s="48"/>
      <c r="BC80" s="48"/>
      <c r="BD80" s="48"/>
      <c r="BE80" s="48"/>
      <c r="BF80" s="48"/>
      <c r="BG80" s="48"/>
      <c r="BH80" s="48"/>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1"/>
      <c r="BM82" s="82"/>
      <c r="BN82" s="82"/>
      <c r="BO82" s="82"/>
      <c r="BP82" s="82"/>
      <c r="BQ82" s="82"/>
      <c r="BR82" s="82"/>
      <c r="BS82" s="82"/>
      <c r="BT82" s="82"/>
      <c r="BU82" s="82"/>
      <c r="BV82" s="82"/>
      <c r="BW82" s="82"/>
      <c r="BX82" s="82"/>
      <c r="BY82" s="82"/>
      <c r="BZ82" s="8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nPjAmWWNOvmpMB7y7k8sWmdN0WwF3DsFI6wKzCRlsxa62j9QE0YVUM5kTa5HbstxgyfSuv15PsMj9fYJbpwXEg==" saltValue="6NcB7GdF4aNKmMmCWlKUH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M1" workbookViewId="0">
      <selection activeCell="DW8" sqref="DW8"/>
    </sheetView>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1" t="s">
        <v>64</v>
      </c>
      <c r="I3" s="72"/>
      <c r="J3" s="72"/>
      <c r="K3" s="72"/>
      <c r="L3" s="72"/>
      <c r="M3" s="72"/>
      <c r="N3" s="72"/>
      <c r="O3" s="72"/>
      <c r="P3" s="72"/>
      <c r="Q3" s="72"/>
      <c r="R3" s="72"/>
      <c r="S3" s="72"/>
      <c r="T3" s="72"/>
      <c r="U3" s="72"/>
      <c r="V3" s="72"/>
      <c r="W3" s="72"/>
      <c r="X3" s="73"/>
      <c r="Y3" s="77" t="s">
        <v>65</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66</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28" t="s">
        <v>67</v>
      </c>
      <c r="B4" s="30"/>
      <c r="C4" s="30"/>
      <c r="D4" s="30"/>
      <c r="E4" s="30"/>
      <c r="F4" s="30"/>
      <c r="G4" s="30"/>
      <c r="H4" s="74"/>
      <c r="I4" s="75"/>
      <c r="J4" s="75"/>
      <c r="K4" s="75"/>
      <c r="L4" s="75"/>
      <c r="M4" s="75"/>
      <c r="N4" s="75"/>
      <c r="O4" s="75"/>
      <c r="P4" s="75"/>
      <c r="Q4" s="75"/>
      <c r="R4" s="75"/>
      <c r="S4" s="75"/>
      <c r="T4" s="75"/>
      <c r="U4" s="75"/>
      <c r="V4" s="75"/>
      <c r="W4" s="75"/>
      <c r="X4" s="76"/>
      <c r="Y4" s="70" t="s">
        <v>68</v>
      </c>
      <c r="Z4" s="70"/>
      <c r="AA4" s="70"/>
      <c r="AB4" s="70"/>
      <c r="AC4" s="70"/>
      <c r="AD4" s="70"/>
      <c r="AE4" s="70"/>
      <c r="AF4" s="70"/>
      <c r="AG4" s="70"/>
      <c r="AH4" s="70"/>
      <c r="AI4" s="70"/>
      <c r="AJ4" s="70" t="s">
        <v>69</v>
      </c>
      <c r="AK4" s="70"/>
      <c r="AL4" s="70"/>
      <c r="AM4" s="70"/>
      <c r="AN4" s="70"/>
      <c r="AO4" s="70"/>
      <c r="AP4" s="70"/>
      <c r="AQ4" s="70"/>
      <c r="AR4" s="70"/>
      <c r="AS4" s="70"/>
      <c r="AT4" s="70"/>
      <c r="AU4" s="70" t="s">
        <v>70</v>
      </c>
      <c r="AV4" s="70"/>
      <c r="AW4" s="70"/>
      <c r="AX4" s="70"/>
      <c r="AY4" s="70"/>
      <c r="AZ4" s="70"/>
      <c r="BA4" s="70"/>
      <c r="BB4" s="70"/>
      <c r="BC4" s="70"/>
      <c r="BD4" s="70"/>
      <c r="BE4" s="70"/>
      <c r="BF4" s="70" t="s">
        <v>71</v>
      </c>
      <c r="BG4" s="70"/>
      <c r="BH4" s="70"/>
      <c r="BI4" s="70"/>
      <c r="BJ4" s="70"/>
      <c r="BK4" s="70"/>
      <c r="BL4" s="70"/>
      <c r="BM4" s="70"/>
      <c r="BN4" s="70"/>
      <c r="BO4" s="70"/>
      <c r="BP4" s="70"/>
      <c r="BQ4" s="70" t="s">
        <v>72</v>
      </c>
      <c r="BR4" s="70"/>
      <c r="BS4" s="70"/>
      <c r="BT4" s="70"/>
      <c r="BU4" s="70"/>
      <c r="BV4" s="70"/>
      <c r="BW4" s="70"/>
      <c r="BX4" s="70"/>
      <c r="BY4" s="70"/>
      <c r="BZ4" s="70"/>
      <c r="CA4" s="70"/>
      <c r="CB4" s="70" t="s">
        <v>73</v>
      </c>
      <c r="CC4" s="70"/>
      <c r="CD4" s="70"/>
      <c r="CE4" s="70"/>
      <c r="CF4" s="70"/>
      <c r="CG4" s="70"/>
      <c r="CH4" s="70"/>
      <c r="CI4" s="70"/>
      <c r="CJ4" s="70"/>
      <c r="CK4" s="70"/>
      <c r="CL4" s="70"/>
      <c r="CM4" s="70" t="s">
        <v>74</v>
      </c>
      <c r="CN4" s="70"/>
      <c r="CO4" s="70"/>
      <c r="CP4" s="70"/>
      <c r="CQ4" s="70"/>
      <c r="CR4" s="70"/>
      <c r="CS4" s="70"/>
      <c r="CT4" s="70"/>
      <c r="CU4" s="70"/>
      <c r="CV4" s="70"/>
      <c r="CW4" s="70"/>
      <c r="CX4" s="70" t="s">
        <v>75</v>
      </c>
      <c r="CY4" s="70"/>
      <c r="CZ4" s="70"/>
      <c r="DA4" s="70"/>
      <c r="DB4" s="70"/>
      <c r="DC4" s="70"/>
      <c r="DD4" s="70"/>
      <c r="DE4" s="70"/>
      <c r="DF4" s="70"/>
      <c r="DG4" s="70"/>
      <c r="DH4" s="70"/>
      <c r="DI4" s="70" t="s">
        <v>76</v>
      </c>
      <c r="DJ4" s="70"/>
      <c r="DK4" s="70"/>
      <c r="DL4" s="70"/>
      <c r="DM4" s="70"/>
      <c r="DN4" s="70"/>
      <c r="DO4" s="70"/>
      <c r="DP4" s="70"/>
      <c r="DQ4" s="70"/>
      <c r="DR4" s="70"/>
      <c r="DS4" s="70"/>
      <c r="DT4" s="70" t="s">
        <v>77</v>
      </c>
      <c r="DU4" s="70"/>
      <c r="DV4" s="70"/>
      <c r="DW4" s="70"/>
      <c r="DX4" s="70"/>
      <c r="DY4" s="70"/>
      <c r="DZ4" s="70"/>
      <c r="EA4" s="70"/>
      <c r="EB4" s="70"/>
      <c r="EC4" s="70"/>
      <c r="ED4" s="70"/>
      <c r="EE4" s="70" t="s">
        <v>78</v>
      </c>
      <c r="EF4" s="70"/>
      <c r="EG4" s="70"/>
      <c r="EH4" s="70"/>
      <c r="EI4" s="70"/>
      <c r="EJ4" s="70"/>
      <c r="EK4" s="70"/>
      <c r="EL4" s="70"/>
      <c r="EM4" s="70"/>
      <c r="EN4" s="70"/>
      <c r="EO4" s="70"/>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352071</v>
      </c>
      <c r="D6" s="33">
        <f t="shared" si="3"/>
        <v>46</v>
      </c>
      <c r="E6" s="33">
        <f t="shared" si="3"/>
        <v>17</v>
      </c>
      <c r="F6" s="33">
        <f t="shared" si="3"/>
        <v>1</v>
      </c>
      <c r="G6" s="33">
        <f t="shared" si="3"/>
        <v>0</v>
      </c>
      <c r="H6" s="33" t="str">
        <f t="shared" si="3"/>
        <v>山口県　下松市</v>
      </c>
      <c r="I6" s="33" t="str">
        <f t="shared" si="3"/>
        <v>法適用</v>
      </c>
      <c r="J6" s="33" t="str">
        <f t="shared" si="3"/>
        <v>下水道事業</v>
      </c>
      <c r="K6" s="33" t="str">
        <f t="shared" si="3"/>
        <v>公共下水道</v>
      </c>
      <c r="L6" s="33" t="str">
        <f t="shared" si="3"/>
        <v>Bd1</v>
      </c>
      <c r="M6" s="33" t="str">
        <f t="shared" si="3"/>
        <v>自治体職員</v>
      </c>
      <c r="N6" s="34" t="str">
        <f t="shared" si="3"/>
        <v>-</v>
      </c>
      <c r="O6" s="34">
        <f t="shared" si="3"/>
        <v>65.75</v>
      </c>
      <c r="P6" s="34">
        <f t="shared" si="3"/>
        <v>87.19</v>
      </c>
      <c r="Q6" s="34">
        <f t="shared" si="3"/>
        <v>76.680000000000007</v>
      </c>
      <c r="R6" s="34">
        <f t="shared" si="3"/>
        <v>2160</v>
      </c>
      <c r="S6" s="34">
        <f t="shared" si="3"/>
        <v>57273</v>
      </c>
      <c r="T6" s="34">
        <f t="shared" si="3"/>
        <v>89.35</v>
      </c>
      <c r="U6" s="34">
        <f t="shared" si="3"/>
        <v>641</v>
      </c>
      <c r="V6" s="34">
        <f t="shared" si="3"/>
        <v>49869</v>
      </c>
      <c r="W6" s="34">
        <f t="shared" si="3"/>
        <v>11.46</v>
      </c>
      <c r="X6" s="34">
        <f t="shared" si="3"/>
        <v>4351.57</v>
      </c>
      <c r="Y6" s="35" t="str">
        <f>IF(Y7="",NA(),Y7)</f>
        <v>-</v>
      </c>
      <c r="Z6" s="35">
        <f t="shared" ref="Z6:AH6" si="4">IF(Z7="",NA(),Z7)</f>
        <v>102.65</v>
      </c>
      <c r="AA6" s="35">
        <f t="shared" si="4"/>
        <v>102.76</v>
      </c>
      <c r="AB6" s="35">
        <f t="shared" si="4"/>
        <v>102.6</v>
      </c>
      <c r="AC6" s="35">
        <f t="shared" si="4"/>
        <v>102.7</v>
      </c>
      <c r="AD6" s="35" t="str">
        <f t="shared" si="4"/>
        <v>-</v>
      </c>
      <c r="AE6" s="35">
        <f t="shared" si="4"/>
        <v>108.77</v>
      </c>
      <c r="AF6" s="35">
        <f t="shared" si="4"/>
        <v>109.48</v>
      </c>
      <c r="AG6" s="35">
        <f t="shared" si="4"/>
        <v>109.27</v>
      </c>
      <c r="AH6" s="35">
        <f t="shared" si="4"/>
        <v>108.03</v>
      </c>
      <c r="AI6" s="34" t="str">
        <f>IF(AI7="","",IF(AI7="-","【-】","【"&amp;SUBSTITUTE(TEXT(AI7,"#,##0.00"),"-","△")&amp;"】"))</f>
        <v>【108.80】</v>
      </c>
      <c r="AJ6" s="35" t="str">
        <f>IF(AJ7="",NA(),AJ7)</f>
        <v>-</v>
      </c>
      <c r="AK6" s="34">
        <f t="shared" ref="AK6:AS6" si="5">IF(AK7="",NA(),AK7)</f>
        <v>0</v>
      </c>
      <c r="AL6" s="34">
        <f t="shared" si="5"/>
        <v>0</v>
      </c>
      <c r="AM6" s="34">
        <f t="shared" si="5"/>
        <v>0</v>
      </c>
      <c r="AN6" s="34">
        <f t="shared" si="5"/>
        <v>0</v>
      </c>
      <c r="AO6" s="35" t="str">
        <f t="shared" si="5"/>
        <v>-</v>
      </c>
      <c r="AP6" s="35">
        <f t="shared" si="5"/>
        <v>21.47</v>
      </c>
      <c r="AQ6" s="35">
        <f t="shared" si="5"/>
        <v>16.34</v>
      </c>
      <c r="AR6" s="35">
        <f t="shared" si="5"/>
        <v>15.65</v>
      </c>
      <c r="AS6" s="35">
        <f t="shared" si="5"/>
        <v>13.55</v>
      </c>
      <c r="AT6" s="34" t="str">
        <f>IF(AT7="","",IF(AT7="-","【-】","【"&amp;SUBSTITUTE(TEXT(AT7,"#,##0.00"),"-","△")&amp;"】"))</f>
        <v>【4.27】</v>
      </c>
      <c r="AU6" s="35" t="str">
        <f>IF(AU7="",NA(),AU7)</f>
        <v>-</v>
      </c>
      <c r="AV6" s="35">
        <f t="shared" ref="AV6:BD6" si="6">IF(AV7="",NA(),AV7)</f>
        <v>65.05</v>
      </c>
      <c r="AW6" s="35">
        <f t="shared" si="6"/>
        <v>81.819999999999993</v>
      </c>
      <c r="AX6" s="35">
        <f t="shared" si="6"/>
        <v>97.59</v>
      </c>
      <c r="AY6" s="35">
        <f t="shared" si="6"/>
        <v>117.09</v>
      </c>
      <c r="AZ6" s="35" t="str">
        <f t="shared" si="6"/>
        <v>-</v>
      </c>
      <c r="BA6" s="35">
        <f t="shared" si="6"/>
        <v>79.239999999999995</v>
      </c>
      <c r="BB6" s="35">
        <f t="shared" si="6"/>
        <v>78.930000000000007</v>
      </c>
      <c r="BC6" s="35">
        <f t="shared" si="6"/>
        <v>77.94</v>
      </c>
      <c r="BD6" s="35">
        <f t="shared" si="6"/>
        <v>78.45</v>
      </c>
      <c r="BE6" s="34" t="str">
        <f>IF(BE7="","",IF(BE7="-","【-】","【"&amp;SUBSTITUTE(TEXT(BE7,"#,##0.00"),"-","△")&amp;"】"))</f>
        <v>【66.41】</v>
      </c>
      <c r="BF6" s="35" t="str">
        <f>IF(BF7="",NA(),BF7)</f>
        <v>-</v>
      </c>
      <c r="BG6" s="35">
        <f t="shared" ref="BG6:BO6" si="7">IF(BG7="",NA(),BG7)</f>
        <v>568.74</v>
      </c>
      <c r="BH6" s="35">
        <f t="shared" si="7"/>
        <v>510.29</v>
      </c>
      <c r="BI6" s="35">
        <f t="shared" si="7"/>
        <v>467.42</v>
      </c>
      <c r="BJ6" s="35">
        <f t="shared" si="7"/>
        <v>456.46</v>
      </c>
      <c r="BK6" s="35" t="str">
        <f t="shared" si="7"/>
        <v>-</v>
      </c>
      <c r="BL6" s="35">
        <f t="shared" si="7"/>
        <v>854.16</v>
      </c>
      <c r="BM6" s="35">
        <f t="shared" si="7"/>
        <v>848.31</v>
      </c>
      <c r="BN6" s="35">
        <f t="shared" si="7"/>
        <v>774.99</v>
      </c>
      <c r="BO6" s="35">
        <f t="shared" si="7"/>
        <v>799.41</v>
      </c>
      <c r="BP6" s="34" t="str">
        <f>IF(BP7="","",IF(BP7="-","【-】","【"&amp;SUBSTITUTE(TEXT(BP7,"#,##0.00"),"-","△")&amp;"】"))</f>
        <v>【707.33】</v>
      </c>
      <c r="BQ6" s="35" t="str">
        <f>IF(BQ7="",NA(),BQ7)</f>
        <v>-</v>
      </c>
      <c r="BR6" s="35">
        <f t="shared" ref="BR6:BZ6" si="8">IF(BR7="",NA(),BR7)</f>
        <v>105.36</v>
      </c>
      <c r="BS6" s="35">
        <f t="shared" si="8"/>
        <v>105.62</v>
      </c>
      <c r="BT6" s="35">
        <f t="shared" si="8"/>
        <v>105.14</v>
      </c>
      <c r="BU6" s="35">
        <f t="shared" si="8"/>
        <v>92.85</v>
      </c>
      <c r="BV6" s="35" t="str">
        <f t="shared" si="8"/>
        <v>-</v>
      </c>
      <c r="BW6" s="35">
        <f t="shared" si="8"/>
        <v>93.13</v>
      </c>
      <c r="BX6" s="35">
        <f t="shared" si="8"/>
        <v>94.38</v>
      </c>
      <c r="BY6" s="35">
        <f t="shared" si="8"/>
        <v>96.57</v>
      </c>
      <c r="BZ6" s="35">
        <f t="shared" si="8"/>
        <v>96.54</v>
      </c>
      <c r="CA6" s="34" t="str">
        <f>IF(CA7="","",IF(CA7="-","【-】","【"&amp;SUBSTITUTE(TEXT(CA7,"#,##0.00"),"-","△")&amp;"】"))</f>
        <v>【101.26】</v>
      </c>
      <c r="CB6" s="35" t="str">
        <f>IF(CB7="",NA(),CB7)</f>
        <v>-</v>
      </c>
      <c r="CC6" s="35">
        <f t="shared" ref="CC6:CK6" si="9">IF(CC7="",NA(),CC7)</f>
        <v>112.99</v>
      </c>
      <c r="CD6" s="35">
        <f t="shared" si="9"/>
        <v>113.32</v>
      </c>
      <c r="CE6" s="35">
        <f t="shared" si="9"/>
        <v>113.78</v>
      </c>
      <c r="CF6" s="35">
        <f t="shared" si="9"/>
        <v>128.63999999999999</v>
      </c>
      <c r="CG6" s="35" t="str">
        <f t="shared" si="9"/>
        <v>-</v>
      </c>
      <c r="CH6" s="35">
        <f t="shared" si="9"/>
        <v>167.97</v>
      </c>
      <c r="CI6" s="35">
        <f t="shared" si="9"/>
        <v>165.45</v>
      </c>
      <c r="CJ6" s="35">
        <f t="shared" si="9"/>
        <v>161.54</v>
      </c>
      <c r="CK6" s="35">
        <f t="shared" si="9"/>
        <v>162.81</v>
      </c>
      <c r="CL6" s="34" t="str">
        <f>IF(CL7="","",IF(CL7="-","【-】","【"&amp;SUBSTITUTE(TEXT(CL7,"#,##0.00"),"-","△")&amp;"】"))</f>
        <v>【136.39】</v>
      </c>
      <c r="CM6" s="35" t="str">
        <f>IF(CM7="",NA(),CM7)</f>
        <v>-</v>
      </c>
      <c r="CN6" s="35">
        <f t="shared" ref="CN6:CV6" si="10">IF(CN7="",NA(),CN7)</f>
        <v>74.150000000000006</v>
      </c>
      <c r="CO6" s="35">
        <f t="shared" si="10"/>
        <v>77.38</v>
      </c>
      <c r="CP6" s="35">
        <f t="shared" si="10"/>
        <v>79.260000000000005</v>
      </c>
      <c r="CQ6" s="35">
        <f t="shared" si="10"/>
        <v>76.099999999999994</v>
      </c>
      <c r="CR6" s="35" t="str">
        <f t="shared" si="10"/>
        <v>-</v>
      </c>
      <c r="CS6" s="35">
        <f t="shared" si="10"/>
        <v>64.87</v>
      </c>
      <c r="CT6" s="35">
        <f t="shared" si="10"/>
        <v>65.62</v>
      </c>
      <c r="CU6" s="35">
        <f t="shared" si="10"/>
        <v>64.67</v>
      </c>
      <c r="CV6" s="35">
        <f t="shared" si="10"/>
        <v>64.959999999999994</v>
      </c>
      <c r="CW6" s="34" t="str">
        <f>IF(CW7="","",IF(CW7="-","【-】","【"&amp;SUBSTITUTE(TEXT(CW7,"#,##0.00"),"-","△")&amp;"】"))</f>
        <v>【60.13】</v>
      </c>
      <c r="CX6" s="35" t="str">
        <f>IF(CX7="",NA(),CX7)</f>
        <v>-</v>
      </c>
      <c r="CY6" s="35">
        <f t="shared" ref="CY6:DG6" si="11">IF(CY7="",NA(),CY7)</f>
        <v>96.93</v>
      </c>
      <c r="CZ6" s="35">
        <f t="shared" si="11"/>
        <v>96.85</v>
      </c>
      <c r="DA6" s="35">
        <f t="shared" si="11"/>
        <v>96.9</v>
      </c>
      <c r="DB6" s="35">
        <f t="shared" si="11"/>
        <v>97</v>
      </c>
      <c r="DC6" s="35" t="str">
        <f t="shared" si="11"/>
        <v>-</v>
      </c>
      <c r="DD6" s="35">
        <f t="shared" si="11"/>
        <v>91.11</v>
      </c>
      <c r="DE6" s="35">
        <f t="shared" si="11"/>
        <v>91.44</v>
      </c>
      <c r="DF6" s="35">
        <f t="shared" si="11"/>
        <v>91.76</v>
      </c>
      <c r="DG6" s="35">
        <f t="shared" si="11"/>
        <v>92.3</v>
      </c>
      <c r="DH6" s="34" t="str">
        <f>IF(DH7="","",IF(DH7="-","【-】","【"&amp;SUBSTITUTE(TEXT(DH7,"#,##0.00"),"-","△")&amp;"】"))</f>
        <v>【95.06】</v>
      </c>
      <c r="DI6" s="35" t="str">
        <f>IF(DI7="",NA(),DI7)</f>
        <v>-</v>
      </c>
      <c r="DJ6" s="35">
        <f t="shared" ref="DJ6:DR6" si="12">IF(DJ7="",NA(),DJ7)</f>
        <v>3.8</v>
      </c>
      <c r="DK6" s="35">
        <f t="shared" si="12"/>
        <v>7.49</v>
      </c>
      <c r="DL6" s="35">
        <f t="shared" si="12"/>
        <v>11.01</v>
      </c>
      <c r="DM6" s="35">
        <f t="shared" si="12"/>
        <v>14.44</v>
      </c>
      <c r="DN6" s="35" t="str">
        <f t="shared" si="12"/>
        <v>-</v>
      </c>
      <c r="DO6" s="35">
        <f t="shared" si="12"/>
        <v>25.52</v>
      </c>
      <c r="DP6" s="35">
        <f t="shared" si="12"/>
        <v>25.89</v>
      </c>
      <c r="DQ6" s="35">
        <f t="shared" si="12"/>
        <v>26.63</v>
      </c>
      <c r="DR6" s="35">
        <f t="shared" si="12"/>
        <v>25.61</v>
      </c>
      <c r="DS6" s="34" t="str">
        <f>IF(DS7="","",IF(DS7="-","【-】","【"&amp;SUBSTITUTE(TEXT(DS7,"#,##0.00"),"-","△")&amp;"】"))</f>
        <v>【38.13】</v>
      </c>
      <c r="DT6" s="35" t="str">
        <f>IF(DT7="",NA(),DT7)</f>
        <v>-</v>
      </c>
      <c r="DU6" s="35">
        <f t="shared" ref="DU6:EC6" si="13">IF(DU7="",NA(),DU7)</f>
        <v>2.08</v>
      </c>
      <c r="DV6" s="35">
        <f t="shared" si="13"/>
        <v>2.0699999999999998</v>
      </c>
      <c r="DW6" s="35">
        <f t="shared" si="13"/>
        <v>2.46</v>
      </c>
      <c r="DX6" s="35">
        <f t="shared" si="13"/>
        <v>2.94</v>
      </c>
      <c r="DY6" s="35" t="str">
        <f t="shared" si="13"/>
        <v>-</v>
      </c>
      <c r="DZ6" s="35">
        <f t="shared" si="13"/>
        <v>0.76</v>
      </c>
      <c r="EA6" s="35">
        <f t="shared" si="13"/>
        <v>0.71</v>
      </c>
      <c r="EB6" s="35">
        <f t="shared" si="13"/>
        <v>0.95</v>
      </c>
      <c r="EC6" s="35">
        <f t="shared" si="13"/>
        <v>1.07</v>
      </c>
      <c r="ED6" s="34" t="str">
        <f>IF(ED7="","",IF(ED7="-","【-】","【"&amp;SUBSTITUTE(TEXT(ED7,"#,##0.00"),"-","△")&amp;"】"))</f>
        <v>【5.37】</v>
      </c>
      <c r="EE6" s="35" t="str">
        <f>IF(EE7="",NA(),EE7)</f>
        <v>-</v>
      </c>
      <c r="EF6" s="35">
        <f t="shared" ref="EF6:EN6" si="14">IF(EF7="",NA(),EF7)</f>
        <v>0.03</v>
      </c>
      <c r="EG6" s="35">
        <f t="shared" si="14"/>
        <v>0.03</v>
      </c>
      <c r="EH6" s="35">
        <f t="shared" si="14"/>
        <v>0.03</v>
      </c>
      <c r="EI6" s="34">
        <f t="shared" si="14"/>
        <v>0</v>
      </c>
      <c r="EJ6" s="35" t="str">
        <f t="shared" si="14"/>
        <v>-</v>
      </c>
      <c r="EK6" s="35">
        <f t="shared" si="14"/>
        <v>0.1</v>
      </c>
      <c r="EL6" s="35">
        <f t="shared" si="14"/>
        <v>0.27</v>
      </c>
      <c r="EM6" s="35">
        <f t="shared" si="14"/>
        <v>0.17</v>
      </c>
      <c r="EN6" s="35">
        <f t="shared" si="14"/>
        <v>0.13</v>
      </c>
      <c r="EO6" s="34" t="str">
        <f>IF(EO7="","",IF(EO7="-","【-】","【"&amp;SUBSTITUTE(TEXT(EO7,"#,##0.00"),"-","△")&amp;"】"))</f>
        <v>【0.23】</v>
      </c>
    </row>
    <row r="7" spans="1:148" s="36" customFormat="1" x14ac:dyDescent="0.15">
      <c r="A7" s="28"/>
      <c r="B7" s="37">
        <v>2017</v>
      </c>
      <c r="C7" s="37">
        <v>352071</v>
      </c>
      <c r="D7" s="37">
        <v>46</v>
      </c>
      <c r="E7" s="37">
        <v>17</v>
      </c>
      <c r="F7" s="37">
        <v>1</v>
      </c>
      <c r="G7" s="37">
        <v>0</v>
      </c>
      <c r="H7" s="37" t="s">
        <v>108</v>
      </c>
      <c r="I7" s="37" t="s">
        <v>109</v>
      </c>
      <c r="J7" s="37" t="s">
        <v>110</v>
      </c>
      <c r="K7" s="37" t="s">
        <v>111</v>
      </c>
      <c r="L7" s="37" t="s">
        <v>112</v>
      </c>
      <c r="M7" s="37" t="s">
        <v>113</v>
      </c>
      <c r="N7" s="38" t="s">
        <v>114</v>
      </c>
      <c r="O7" s="38">
        <v>65.75</v>
      </c>
      <c r="P7" s="38">
        <v>87.19</v>
      </c>
      <c r="Q7" s="38">
        <v>76.680000000000007</v>
      </c>
      <c r="R7" s="38">
        <v>2160</v>
      </c>
      <c r="S7" s="38">
        <v>57273</v>
      </c>
      <c r="T7" s="38">
        <v>89.35</v>
      </c>
      <c r="U7" s="38">
        <v>641</v>
      </c>
      <c r="V7" s="38">
        <v>49869</v>
      </c>
      <c r="W7" s="38">
        <v>11.46</v>
      </c>
      <c r="X7" s="38">
        <v>4351.57</v>
      </c>
      <c r="Y7" s="38" t="s">
        <v>114</v>
      </c>
      <c r="Z7" s="38">
        <v>102.65</v>
      </c>
      <c r="AA7" s="38">
        <v>102.76</v>
      </c>
      <c r="AB7" s="38">
        <v>102.6</v>
      </c>
      <c r="AC7" s="38">
        <v>102.7</v>
      </c>
      <c r="AD7" s="38" t="s">
        <v>114</v>
      </c>
      <c r="AE7" s="38">
        <v>108.77</v>
      </c>
      <c r="AF7" s="38">
        <v>109.48</v>
      </c>
      <c r="AG7" s="38">
        <v>109.27</v>
      </c>
      <c r="AH7" s="38">
        <v>108.03</v>
      </c>
      <c r="AI7" s="38">
        <v>108.8</v>
      </c>
      <c r="AJ7" s="38" t="s">
        <v>114</v>
      </c>
      <c r="AK7" s="38">
        <v>0</v>
      </c>
      <c r="AL7" s="38">
        <v>0</v>
      </c>
      <c r="AM7" s="38">
        <v>0</v>
      </c>
      <c r="AN7" s="38">
        <v>0</v>
      </c>
      <c r="AO7" s="38" t="s">
        <v>114</v>
      </c>
      <c r="AP7" s="38">
        <v>21.47</v>
      </c>
      <c r="AQ7" s="38">
        <v>16.34</v>
      </c>
      <c r="AR7" s="38">
        <v>15.65</v>
      </c>
      <c r="AS7" s="38">
        <v>13.55</v>
      </c>
      <c r="AT7" s="38">
        <v>4.2699999999999996</v>
      </c>
      <c r="AU7" s="38" t="s">
        <v>114</v>
      </c>
      <c r="AV7" s="38">
        <v>65.05</v>
      </c>
      <c r="AW7" s="38">
        <v>81.819999999999993</v>
      </c>
      <c r="AX7" s="38">
        <v>97.59</v>
      </c>
      <c r="AY7" s="38">
        <v>117.09</v>
      </c>
      <c r="AZ7" s="38" t="s">
        <v>114</v>
      </c>
      <c r="BA7" s="38">
        <v>79.239999999999995</v>
      </c>
      <c r="BB7" s="38">
        <v>78.930000000000007</v>
      </c>
      <c r="BC7" s="38">
        <v>77.94</v>
      </c>
      <c r="BD7" s="38">
        <v>78.45</v>
      </c>
      <c r="BE7" s="38">
        <v>66.41</v>
      </c>
      <c r="BF7" s="38" t="s">
        <v>114</v>
      </c>
      <c r="BG7" s="38">
        <v>568.74</v>
      </c>
      <c r="BH7" s="38">
        <v>510.29</v>
      </c>
      <c r="BI7" s="38">
        <v>467.42</v>
      </c>
      <c r="BJ7" s="38">
        <v>456.46</v>
      </c>
      <c r="BK7" s="38" t="s">
        <v>114</v>
      </c>
      <c r="BL7" s="38">
        <v>854.16</v>
      </c>
      <c r="BM7" s="38">
        <v>848.31</v>
      </c>
      <c r="BN7" s="38">
        <v>774.99</v>
      </c>
      <c r="BO7" s="38">
        <v>799.41</v>
      </c>
      <c r="BP7" s="38">
        <v>707.33</v>
      </c>
      <c r="BQ7" s="38" t="s">
        <v>114</v>
      </c>
      <c r="BR7" s="38">
        <v>105.36</v>
      </c>
      <c r="BS7" s="38">
        <v>105.62</v>
      </c>
      <c r="BT7" s="38">
        <v>105.14</v>
      </c>
      <c r="BU7" s="38">
        <v>92.85</v>
      </c>
      <c r="BV7" s="38" t="s">
        <v>114</v>
      </c>
      <c r="BW7" s="38">
        <v>93.13</v>
      </c>
      <c r="BX7" s="38">
        <v>94.38</v>
      </c>
      <c r="BY7" s="38">
        <v>96.57</v>
      </c>
      <c r="BZ7" s="38">
        <v>96.54</v>
      </c>
      <c r="CA7" s="38">
        <v>101.26</v>
      </c>
      <c r="CB7" s="38" t="s">
        <v>114</v>
      </c>
      <c r="CC7" s="38">
        <v>112.99</v>
      </c>
      <c r="CD7" s="38">
        <v>113.32</v>
      </c>
      <c r="CE7" s="38">
        <v>113.78</v>
      </c>
      <c r="CF7" s="38">
        <v>128.63999999999999</v>
      </c>
      <c r="CG7" s="38" t="s">
        <v>114</v>
      </c>
      <c r="CH7" s="38">
        <v>167.97</v>
      </c>
      <c r="CI7" s="38">
        <v>165.45</v>
      </c>
      <c r="CJ7" s="38">
        <v>161.54</v>
      </c>
      <c r="CK7" s="38">
        <v>162.81</v>
      </c>
      <c r="CL7" s="38">
        <v>136.38999999999999</v>
      </c>
      <c r="CM7" s="38" t="s">
        <v>114</v>
      </c>
      <c r="CN7" s="38">
        <v>74.150000000000006</v>
      </c>
      <c r="CO7" s="38">
        <v>77.38</v>
      </c>
      <c r="CP7" s="38">
        <v>79.260000000000005</v>
      </c>
      <c r="CQ7" s="38">
        <v>76.099999999999994</v>
      </c>
      <c r="CR7" s="38" t="s">
        <v>114</v>
      </c>
      <c r="CS7" s="38">
        <v>64.87</v>
      </c>
      <c r="CT7" s="38">
        <v>65.62</v>
      </c>
      <c r="CU7" s="38">
        <v>64.67</v>
      </c>
      <c r="CV7" s="38">
        <v>64.959999999999994</v>
      </c>
      <c r="CW7" s="38">
        <v>60.13</v>
      </c>
      <c r="CX7" s="38" t="s">
        <v>114</v>
      </c>
      <c r="CY7" s="38">
        <v>96.93</v>
      </c>
      <c r="CZ7" s="38">
        <v>96.85</v>
      </c>
      <c r="DA7" s="38">
        <v>96.9</v>
      </c>
      <c r="DB7" s="38">
        <v>97</v>
      </c>
      <c r="DC7" s="38" t="s">
        <v>114</v>
      </c>
      <c r="DD7" s="38">
        <v>91.11</v>
      </c>
      <c r="DE7" s="38">
        <v>91.44</v>
      </c>
      <c r="DF7" s="38">
        <v>91.76</v>
      </c>
      <c r="DG7" s="38">
        <v>92.3</v>
      </c>
      <c r="DH7" s="38">
        <v>95.06</v>
      </c>
      <c r="DI7" s="38" t="s">
        <v>114</v>
      </c>
      <c r="DJ7" s="38">
        <v>3.8</v>
      </c>
      <c r="DK7" s="38">
        <v>7.49</v>
      </c>
      <c r="DL7" s="38">
        <v>11.01</v>
      </c>
      <c r="DM7" s="38">
        <v>14.44</v>
      </c>
      <c r="DN7" s="38" t="s">
        <v>114</v>
      </c>
      <c r="DO7" s="38">
        <v>25.52</v>
      </c>
      <c r="DP7" s="38">
        <v>25.89</v>
      </c>
      <c r="DQ7" s="38">
        <v>26.63</v>
      </c>
      <c r="DR7" s="38">
        <v>25.61</v>
      </c>
      <c r="DS7" s="38">
        <v>38.130000000000003</v>
      </c>
      <c r="DT7" s="38" t="s">
        <v>114</v>
      </c>
      <c r="DU7" s="38">
        <v>2.08</v>
      </c>
      <c r="DV7" s="38">
        <v>2.0699999999999998</v>
      </c>
      <c r="DW7" s="38">
        <v>2.46</v>
      </c>
      <c r="DX7" s="38">
        <v>2.94</v>
      </c>
      <c r="DY7" s="38" t="s">
        <v>114</v>
      </c>
      <c r="DZ7" s="38">
        <v>0.76</v>
      </c>
      <c r="EA7" s="38">
        <v>0.71</v>
      </c>
      <c r="EB7" s="38">
        <v>0.95</v>
      </c>
      <c r="EC7" s="38">
        <v>1.07</v>
      </c>
      <c r="ED7" s="38">
        <v>5.37</v>
      </c>
      <c r="EE7" s="38" t="s">
        <v>114</v>
      </c>
      <c r="EF7" s="38">
        <v>0.03</v>
      </c>
      <c r="EG7" s="38">
        <v>0.03</v>
      </c>
      <c r="EH7" s="38">
        <v>0.03</v>
      </c>
      <c r="EI7" s="38">
        <v>0</v>
      </c>
      <c r="EJ7" s="38" t="s">
        <v>114</v>
      </c>
      <c r="EK7" s="38">
        <v>0.1</v>
      </c>
      <c r="EL7" s="38">
        <v>0.27</v>
      </c>
      <c r="EM7" s="38">
        <v>0.17</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2019-01-27T23:49:49Z</cp:lastPrinted>
  <dcterms:created xsi:type="dcterms:W3CDTF">2018-12-03T08:50:52Z</dcterms:created>
  <dcterms:modified xsi:type="dcterms:W3CDTF">2019-02-21T06:36:56Z</dcterms:modified>
  <cp:category/>
</cp:coreProperties>
</file>