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DUO2aGKfMh6lXfTd9HL3lRX4TzwHWs2xOOMOooatK6QtWN0mhFrh1KtKy9RYHCZjUpdDcHGEFK6NIworw/eHw==" workbookSaltValue="5pJFuoEreMyaW0SePyfzd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<sst xmlns="http://schemas.openxmlformats.org/spreadsheetml/2006/main" count="232" uniqueCount="120">
  <si>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</si>
  <si>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</si>
  <si>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</si>
  <si>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</si>
  <si>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</si>
  <si>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</si>
  <si>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</si>
  <si>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</si>
  <si>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</si>
  <si>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</si>
  <si>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</si>
  <si>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</si>
  <si>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</si>
  <si>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</si>
  <si>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</si>
  <si>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</si>
  <si>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</si>
  <si>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</si>
  <si>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</si>
  <si>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</si>
  <si>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</si>
  <si>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</si>
  <si>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</si>
  <si>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</si>
  <si>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</si>
  <si>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</si>
  <si>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</si>
  <si>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</si>
  <si>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</si>
  <si>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</si>
  <si>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</si>
  <si>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</si>
  <si>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</si>
  <si>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</si>
  <si>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</si>
  <si>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</si>
  <si>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</si>
  <si>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</si>
  <si>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</si>
  <si>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</si>
  <si>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</si>
  <si>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</si>
  <si>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</si>
  <si>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</si>
  <si>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</si>
  <si>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</si>
  <si>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</si>
  <si>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</si>
  <si>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</si>
  <si>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</si>
  <si>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</si>
  <si>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</si>
  <si>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</si>
  <si>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</si>
  <si>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</si>
  <si>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</si>
  <si>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</si>
  <si>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</si>
  <si>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</si>
  <si>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</si>
  <si>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</si>
  <si>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</si>
  <si>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</si>
  <si>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</si>
  <si>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</si>
  <si>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</si>
  <si>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</si>
  <si>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</si>
  <si>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</si>
  <si>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</si>
  <si>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</si>
  <si>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</si>
  <si>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</si>
  <si>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</si>
  <si>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</si>
  <si>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</si>
  <si>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</si>
  <si>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</si>
  <si>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</si>
  <si>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</si>
  <si>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</si>
  <si>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</si>
  <si>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</si>
  <si>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</si>
  <si>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</si>
  <si>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</si>
  <si>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</si>
  <si>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</si>
  <si>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</si>
  <si>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</si>
  <si>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</si>
  <si>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</si>
  <si>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</si>
  <si>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</si>
  <si>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</si>
  <si>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</si>
  <si>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</si>
  <si>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</si>
  <si>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</si>
  <si>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</si>
  <si>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</si>
  <si>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</si>
  <si>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</si>
  <si>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</si>
  <si>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</si>
  <si>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</si>
  <si>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</si>
  <si>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</si>
  <si>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</si>
  <si>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</si>
  <si>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</si>
  <si>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</si>
  <si>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</si>
  <si>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</si>
  <si>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</si>
  <si>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</si>
  <si>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</si>
  <si>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類似団体と比較すると②管路経年化率はかなり良い。
　下松市簡易水道事業の浄水場や送配水管などの主要施設はほとんどが昭和54年度に建設されたものであり、30年以上が経過、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7"/>
  </si>
  <si>
    <t>　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
　①経常収支比率②累積欠損金比率が類似団体より良いのは一般会計補助金による収入があるためである。平成27年度から企業債の償還が本格的に始まったため、③流動比率は急激に悪化し、今後も比率の悪化が懸念されたが、平成30年度から一般会計出資金（企業債元金部分に係る基準額相当）を繰り入れることとなったので、来年度は比率の改善が見込まれる。
　平成26年度に④企業債残高対給水収益比率の数値が上がった理由として平成24年3月に策定した下松市簡易水道事業中期経営計画に基づき、企業債を借り入れ老朽管の更新事業を行ったためである。平成27年度は企業債を借り入れず、償還のみ行ったので比率が低くなった。当面企業債の借り入れを予定していないので、今後比率は改善していく見込みであるが、給水収益の減少により当面は横ばい傾向が続くと見込まれる。
　⑧有収率は過去、類似団体と比較し低かったが老朽管の更新事業により平成25年度からは類似団体より高くなった。平成29年度は凍結漏水事故があり前年度より低くなった。それに比例して⑥給水原価も前年度より上昇した。⑧有収率が向上したため平成26年度から⑥給水原価は類似団体より安くなったが、米川地区は高齢者が多く過疎地であり、今後も給水人口の増加、総有収水量の増加は見込めないため、給水原価の上昇が懸念される。同様に⑦施設利用率も低くなると見込まれる。
　⑤料金回収率が類似団体より低いのは、元々給水人口が少ない上に、水道事業と同じ料金設定をしているため給水に係る費用が給水収益で賄えていないからである。</t>
    <rPh sb="159" eb="161">
      <t>ヘイセイ</t>
    </rPh>
    <rPh sb="163" eb="165">
      <t>ネンド</t>
    </rPh>
    <rPh sb="167" eb="169">
      <t>キギョウ</t>
    </rPh>
    <rPh sb="169" eb="170">
      <t>サイ</t>
    </rPh>
    <rPh sb="171" eb="173">
      <t>ショウカン</t>
    </rPh>
    <rPh sb="174" eb="177">
      <t>ホンカクテキ</t>
    </rPh>
    <rPh sb="178" eb="179">
      <t>ハジ</t>
    </rPh>
    <rPh sb="191" eb="193">
      <t>キュウゲキ</t>
    </rPh>
    <rPh sb="194" eb="196">
      <t>アッカ</t>
    </rPh>
    <rPh sb="198" eb="200">
      <t>コンゴ</t>
    </rPh>
    <rPh sb="201" eb="203">
      <t>ヒリツ</t>
    </rPh>
    <rPh sb="204" eb="206">
      <t>アッカ</t>
    </rPh>
    <rPh sb="207" eb="209">
      <t>ケネン</t>
    </rPh>
    <rPh sb="218" eb="220">
      <t>ネンド</t>
    </rPh>
    <rPh sb="222" eb="224">
      <t>イッパン</t>
    </rPh>
    <rPh sb="224" eb="226">
      <t>カイケイ</t>
    </rPh>
    <rPh sb="226" eb="229">
      <t>シュッシキン</t>
    </rPh>
    <rPh sb="230" eb="232">
      <t>キギョウ</t>
    </rPh>
    <rPh sb="232" eb="233">
      <t>サイ</t>
    </rPh>
    <rPh sb="233" eb="235">
      <t>ガンキン</t>
    </rPh>
    <rPh sb="235" eb="237">
      <t>ブブン</t>
    </rPh>
    <rPh sb="238" eb="239">
      <t>カカ</t>
    </rPh>
    <rPh sb="240" eb="242">
      <t>キジュン</t>
    </rPh>
    <rPh sb="242" eb="243">
      <t>ガク</t>
    </rPh>
    <rPh sb="243" eb="245">
      <t>ソウトウ</t>
    </rPh>
    <rPh sb="247" eb="248">
      <t>ク</t>
    </rPh>
    <rPh sb="249" eb="250">
      <t>イ</t>
    </rPh>
    <rPh sb="261" eb="264">
      <t>ライネンド</t>
    </rPh>
    <rPh sb="265" eb="267">
      <t>ヒリツ</t>
    </rPh>
    <rPh sb="268" eb="270">
      <t>カイゼン</t>
    </rPh>
    <rPh sb="271" eb="273">
      <t>ミコ</t>
    </rPh>
    <rPh sb="396" eb="398">
      <t>ヒリツ</t>
    </rPh>
    <rPh sb="428" eb="430">
      <t>ヒリツ</t>
    </rPh>
    <rPh sb="431" eb="433">
      <t>カイゼン</t>
    </rPh>
    <rPh sb="445" eb="447">
      <t>キュウスイ</t>
    </rPh>
    <rPh sb="447" eb="449">
      <t>シュウエキ</t>
    </rPh>
    <rPh sb="450" eb="452">
      <t>ゲンショウ</t>
    </rPh>
    <rPh sb="455" eb="457">
      <t>トウメン</t>
    </rPh>
    <rPh sb="458" eb="459">
      <t>ヨコ</t>
    </rPh>
    <rPh sb="461" eb="463">
      <t>ケイコウ</t>
    </rPh>
    <rPh sb="464" eb="465">
      <t>ツヅ</t>
    </rPh>
    <rPh sb="467" eb="469">
      <t>ミコ</t>
    </rPh>
    <rPh sb="528" eb="530">
      <t>ヘイセイ</t>
    </rPh>
    <rPh sb="532" eb="533">
      <t>ネン</t>
    </rPh>
    <rPh sb="533" eb="534">
      <t>ド</t>
    </rPh>
    <rPh sb="535" eb="537">
      <t>トウケツ</t>
    </rPh>
    <rPh sb="537" eb="539">
      <t>ロウスイ</t>
    </rPh>
    <rPh sb="539" eb="541">
      <t>ジコ</t>
    </rPh>
    <rPh sb="544" eb="547">
      <t>ゼンネンド</t>
    </rPh>
    <rPh sb="549" eb="550">
      <t>ヒク</t>
    </rPh>
    <rPh sb="558" eb="560">
      <t>ヒレイ</t>
    </rPh>
    <rPh sb="563" eb="565">
      <t>キュウスイ</t>
    </rPh>
    <rPh sb="565" eb="567">
      <t>ゲンカ</t>
    </rPh>
    <rPh sb="568" eb="571">
      <t>ゼンネンド</t>
    </rPh>
    <rPh sb="573" eb="575">
      <t>ジョウショウ</t>
    </rPh>
    <rPh sb="634" eb="636">
      <t>コンゴ</t>
    </rPh>
    <rPh sb="642" eb="644">
      <t>ゾウカ</t>
    </rPh>
    <rPh sb="651" eb="653">
      <t>ゾウカ</t>
    </rPh>
    <rPh sb="654" eb="656">
      <t>ミコ</t>
    </rPh>
    <rPh sb="676" eb="678">
      <t>ドウヨウ</t>
    </rPh>
    <rPh sb="680" eb="682">
      <t>シセツ</t>
    </rPh>
    <rPh sb="682" eb="685">
      <t>リヨウリツ</t>
    </rPh>
    <rPh sb="686" eb="687">
      <t>ヒク</t>
    </rPh>
    <rPh sb="691" eb="693">
      <t>ミコ</t>
    </rPh>
    <rPh sb="732" eb="734">
      <t>ジギョウ</t>
    </rPh>
    <phoneticPr fontId="17"/>
  </si>
  <si>
    <t>　平成24年3月に下松市簡易水道事業中期経営計画を策定し、経営基盤強化に努めてきた。平成24年から平成26年度の3箇年で配水管の全面更新を行い、有収率の向上につながったものの、下松市簡易水道事業会計は依然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ため、簡易水道事業単独での料金改定は困難であり、今後も収支不足額について一般会計から継続して繰入を行う必要がある。</t>
    <rPh sb="141" eb="143">
      <t>ドクリツ</t>
    </rPh>
    <rPh sb="143" eb="145">
      <t>サイサン</t>
    </rPh>
    <rPh sb="145" eb="146">
      <t>セイ</t>
    </rPh>
    <rPh sb="147" eb="149">
      <t>ゲンソク</t>
    </rPh>
    <rPh sb="151" eb="153">
      <t>リョウキン</t>
    </rPh>
    <rPh sb="153" eb="155">
      <t>カイテイ</t>
    </rPh>
    <rPh sb="156" eb="157">
      <t>ノゾ</t>
    </rPh>
    <rPh sb="166" eb="168">
      <t>リョウキン</t>
    </rPh>
    <rPh sb="168" eb="170">
      <t>カクサ</t>
    </rPh>
    <rPh sb="171" eb="173">
      <t>ゼセイ</t>
    </rPh>
    <rPh sb="175" eb="177">
      <t>カンテン</t>
    </rPh>
    <rPh sb="179" eb="182">
      <t>セイサクテキ</t>
    </rPh>
    <rPh sb="182" eb="184">
      <t>ハンダン</t>
    </rPh>
    <rPh sb="208" eb="210">
      <t>カンイ</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</si>
</sst>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29.34</c:v>
                </c:pt>
                <c:pt idx="1">
                  <c:v>32.01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704-444A-9252-D43F2BF3CFFD}"/>
            </c:ext>
          </c:extLst>
        </c:ser>
        <c:dLbls>
          <c:showLegendKey val="0"/>
          <c:showVal val="0"/>
          <c:showCatName val="0"/>
          <c:showSerName val="0"/>
          <c:showPercent val="0"/>
          <c:showBubbleSize val="0"/>
        </c:dLbls>
        <c:gapWidth val="150"/>
        <c:axId val="82015744"/>
        <c:axId val="820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1.62</c:v>
                </c:pt>
                <c:pt idx="1">
                  <c:v>1.27</c:v>
                </c:pt>
                <c:pt idx="2">
                  <c:v>2.2200000000000002</c:v>
                </c:pt>
                <c:pt idx="3">
                  <c:v>1.77</c:v>
                </c:pt>
                <c:pt idx="4">
                  <c:v>1.72</c:v>
                </c:pt>
              </c:numCache>
            </c:numRef>
          </c:val>
          <c:smooth val="0"/>
          <c:extLst xmlns:c16r2="http://schemas.microsoft.com/office/drawing/2015/06/chart">
            <c:ext xmlns:c16="http://schemas.microsoft.com/office/drawing/2014/chart" uri="{C3380CC4-5D6E-409C-BE32-E72D297353CC}">
              <c16:uniqueId val="{00000001-0704-444A-9252-D43F2BF3CFFD}"/>
            </c:ext>
          </c:extLst>
        </c:ser>
        <c:dLbls>
          <c:showLegendKey val="0"/>
          <c:showVal val="0"/>
          <c:showCatName val="0"/>
          <c:showSerName val="0"/>
          <c:showPercent val="0"/>
          <c:showBubbleSize val="0"/>
        </c:dLbls>
        <c:marker val="1"/>
        <c:smooth val="0"/>
        <c:axId val="82015744"/>
        <c:axId val="82017664"/>
      </c:lineChart>
      <c:dateAx>
        <c:axId val="82015744"/>
        <c:scaling>
          <c:orientation val="minMax"/>
        </c:scaling>
        <c:delete val="1"/>
        <c:axPos val="b"/>
        <c:numFmt formatCode="ge" sourceLinked="1"/>
        <c:majorTickMark val="none"/>
        <c:minorTickMark val="none"/>
        <c:tickLblPos val="none"/>
        <c:crossAx val="82017664"/>
        <c:crosses val="autoZero"/>
        <c:auto val="1"/>
        <c:lblOffset val="100"/>
        <c:baseTimeUnit val="years"/>
      </c:dateAx>
      <c:valAx>
        <c:axId val="820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74.849999999999994</c:v>
                </c:pt>
                <c:pt idx="1">
                  <c:v>68.930000000000007</c:v>
                </c:pt>
                <c:pt idx="2">
                  <c:v>69.77</c:v>
                </c:pt>
                <c:pt idx="3">
                  <c:v>63.18</c:v>
                </c:pt>
                <c:pt idx="4">
                  <c:v>64.73</c:v>
                </c:pt>
              </c:numCache>
            </c:numRef>
          </c:val>
          <c:extLst xmlns:c16r2="http://schemas.microsoft.com/office/drawing/2015/06/chart">
            <c:ext xmlns:c16="http://schemas.microsoft.com/office/drawing/2014/chart" uri="{C3380CC4-5D6E-409C-BE32-E72D297353CC}">
              <c16:uniqueId val="{00000000-060B-436F-AF99-AE1B66B1EC0C}"/>
            </c:ext>
          </c:extLst>
        </c:ser>
        <c:dLbls>
          <c:showLegendKey val="0"/>
          <c:showVal val="0"/>
          <c:showCatName val="0"/>
          <c:showSerName val="0"/>
          <c:showPercent val="0"/>
          <c:showBubbleSize val="0"/>
        </c:dLbls>
        <c:gapWidth val="150"/>
        <c:axId val="84478976"/>
        <c:axId val="844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56.75</c:v>
                </c:pt>
                <c:pt idx="1">
                  <c:v>47.92</c:v>
                </c:pt>
                <c:pt idx="2">
                  <c:v>49.29</c:v>
                </c:pt>
                <c:pt idx="3">
                  <c:v>44.35</c:v>
                </c:pt>
                <c:pt idx="4">
                  <c:v>36.07</c:v>
                </c:pt>
              </c:numCache>
            </c:numRef>
          </c:val>
          <c:smooth val="0"/>
          <c:extLst xmlns:c16r2="http://schemas.microsoft.com/office/drawing/2015/06/chart">
            <c:ext xmlns:c16="http://schemas.microsoft.com/office/drawing/2014/chart" uri="{C3380CC4-5D6E-409C-BE32-E72D297353CC}">
              <c16:uniqueId val="{00000001-060B-436F-AF99-AE1B66B1EC0C}"/>
            </c:ext>
          </c:extLst>
        </c:ser>
        <c:dLbls>
          <c:showLegendKey val="0"/>
          <c:showVal val="0"/>
          <c:showCatName val="0"/>
          <c:showSerName val="0"/>
          <c:showPercent val="0"/>
          <c:showBubbleSize val="0"/>
        </c:dLbls>
        <c:marker val="1"/>
        <c:smooth val="0"/>
        <c:axId val="84478976"/>
        <c:axId val="84489344"/>
      </c:lineChart>
      <c:dateAx>
        <c:axId val="84478976"/>
        <c:scaling>
          <c:orientation val="minMax"/>
        </c:scaling>
        <c:delete val="1"/>
        <c:axPos val="b"/>
        <c:numFmt formatCode="ge" sourceLinked="1"/>
        <c:majorTickMark val="none"/>
        <c:minorTickMark val="none"/>
        <c:tickLblPos val="none"/>
        <c:crossAx val="84489344"/>
        <c:crosses val="autoZero"/>
        <c:auto val="1"/>
        <c:lblOffset val="100"/>
        <c:baseTimeUnit val="years"/>
      </c:dateAx>
      <c:valAx>
        <c:axId val="84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91.69</c:v>
                </c:pt>
                <c:pt idx="1">
                  <c:v>93.24</c:v>
                </c:pt>
                <c:pt idx="2">
                  <c:v>95.4</c:v>
                </c:pt>
                <c:pt idx="3">
                  <c:v>97.26</c:v>
                </c:pt>
                <c:pt idx="4">
                  <c:v>91.33</c:v>
                </c:pt>
              </c:numCache>
            </c:numRef>
          </c:val>
          <c:extLst xmlns:c16r2="http://schemas.microsoft.com/office/drawing/2015/06/chart">
            <c:ext xmlns:c16="http://schemas.microsoft.com/office/drawing/2014/chart" uri="{C3380CC4-5D6E-409C-BE32-E72D297353CC}">
              <c16:uniqueId val="{00000000-21C3-4BCE-8DF6-8843AC97BC1C}"/>
            </c:ext>
          </c:extLst>
        </c:ser>
        <c:dLbls>
          <c:showLegendKey val="0"/>
          <c:showVal val="0"/>
          <c:showCatName val="0"/>
          <c:showSerName val="0"/>
          <c:showPercent val="0"/>
          <c:showBubbleSize val="0"/>
        </c:dLbls>
        <c:gapWidth val="150"/>
        <c:axId val="84526976"/>
        <c:axId val="845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77.34</c:v>
                </c:pt>
                <c:pt idx="1">
                  <c:v>73.08</c:v>
                </c:pt>
                <c:pt idx="2">
                  <c:v>69.94</c:v>
                </c:pt>
                <c:pt idx="3">
                  <c:v>77.3</c:v>
                </c:pt>
                <c:pt idx="4">
                  <c:v>68.930000000000007</c:v>
                </c:pt>
              </c:numCache>
            </c:numRef>
          </c:val>
          <c:smooth val="0"/>
          <c:extLst xmlns:c16r2="http://schemas.microsoft.com/office/drawing/2015/06/chart">
            <c:ext xmlns:c16="http://schemas.microsoft.com/office/drawing/2014/chart" uri="{C3380CC4-5D6E-409C-BE32-E72D297353CC}">
              <c16:uniqueId val="{00000001-21C3-4BCE-8DF6-8843AC97BC1C}"/>
            </c:ext>
          </c:extLst>
        </c:ser>
        <c:dLbls>
          <c:showLegendKey val="0"/>
          <c:showVal val="0"/>
          <c:showCatName val="0"/>
          <c:showSerName val="0"/>
          <c:showPercent val="0"/>
          <c:showBubbleSize val="0"/>
        </c:dLbls>
        <c:marker val="1"/>
        <c:smooth val="0"/>
        <c:axId val="84526976"/>
        <c:axId val="84537344"/>
      </c:lineChart>
      <c:dateAx>
        <c:axId val="84526976"/>
        <c:scaling>
          <c:orientation val="minMax"/>
        </c:scaling>
        <c:delete val="1"/>
        <c:axPos val="b"/>
        <c:numFmt formatCode="ge" sourceLinked="1"/>
        <c:majorTickMark val="none"/>
        <c:minorTickMark val="none"/>
        <c:tickLblPos val="none"/>
        <c:crossAx val="84537344"/>
        <c:crosses val="autoZero"/>
        <c:auto val="1"/>
        <c:lblOffset val="100"/>
        <c:baseTimeUnit val="years"/>
      </c:dateAx>
      <c:valAx>
        <c:axId val="845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106.85</c:v>
                </c:pt>
                <c:pt idx="1">
                  <c:v>147.26</c:v>
                </c:pt>
                <c:pt idx="2">
                  <c:v>114.21</c:v>
                </c:pt>
                <c:pt idx="3">
                  <c:v>110.05</c:v>
                </c:pt>
                <c:pt idx="4">
                  <c:v>108</c:v>
                </c:pt>
              </c:numCache>
            </c:numRef>
          </c:val>
          <c:extLst xmlns:c16r2="http://schemas.microsoft.com/office/drawing/2015/06/chart">
            <c:ext xmlns:c16="http://schemas.microsoft.com/office/drawing/2014/chart" uri="{C3380CC4-5D6E-409C-BE32-E72D297353CC}">
              <c16:uniqueId val="{00000000-AEE6-4579-B7A8-72DB59A489E2}"/>
            </c:ext>
          </c:extLst>
        </c:ser>
        <c:dLbls>
          <c:showLegendKey val="0"/>
          <c:showVal val="0"/>
          <c:showCatName val="0"/>
          <c:showSerName val="0"/>
          <c:showPercent val="0"/>
          <c:showBubbleSize val="0"/>
        </c:dLbls>
        <c:gapWidth val="150"/>
        <c:axId val="82773888"/>
        <c:axId val="827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97.78</c:v>
                </c:pt>
                <c:pt idx="1">
                  <c:v>102.93</c:v>
                </c:pt>
                <c:pt idx="2">
                  <c:v>93.17</c:v>
                </c:pt>
                <c:pt idx="3">
                  <c:v>99.38</c:v>
                </c:pt>
                <c:pt idx="4">
                  <c:v>92</c:v>
                </c:pt>
              </c:numCache>
            </c:numRef>
          </c:val>
          <c:smooth val="0"/>
          <c:extLst xmlns:c16r2="http://schemas.microsoft.com/office/drawing/2015/06/chart">
            <c:ext xmlns:c16="http://schemas.microsoft.com/office/drawing/2014/chart" uri="{C3380CC4-5D6E-409C-BE32-E72D297353CC}">
              <c16:uniqueId val="{00000001-AEE6-4579-B7A8-72DB59A489E2}"/>
            </c:ext>
          </c:extLst>
        </c:ser>
        <c:dLbls>
          <c:showLegendKey val="0"/>
          <c:showVal val="0"/>
          <c:showCatName val="0"/>
          <c:showSerName val="0"/>
          <c:showPercent val="0"/>
          <c:showBubbleSize val="0"/>
        </c:dLbls>
        <c:marker val="1"/>
        <c:smooth val="0"/>
        <c:axId val="82773888"/>
        <c:axId val="82788352"/>
      </c:lineChart>
      <c:dateAx>
        <c:axId val="82773888"/>
        <c:scaling>
          <c:orientation val="minMax"/>
        </c:scaling>
        <c:delete val="1"/>
        <c:axPos val="b"/>
        <c:numFmt formatCode="ge" sourceLinked="1"/>
        <c:majorTickMark val="none"/>
        <c:minorTickMark val="none"/>
        <c:tickLblPos val="none"/>
        <c:crossAx val="82788352"/>
        <c:crosses val="autoZero"/>
        <c:auto val="1"/>
        <c:lblOffset val="100"/>
        <c:baseTimeUnit val="years"/>
      </c:dateAx>
      <c:valAx>
        <c:axId val="8278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21.48</c:v>
                </c:pt>
                <c:pt idx="1">
                  <c:v>25.47</c:v>
                </c:pt>
                <c:pt idx="2">
                  <c:v>25.7</c:v>
                </c:pt>
                <c:pt idx="3">
                  <c:v>27.52</c:v>
                </c:pt>
                <c:pt idx="4">
                  <c:v>29.6</c:v>
                </c:pt>
              </c:numCache>
            </c:numRef>
          </c:val>
          <c:extLst xmlns:c16r2="http://schemas.microsoft.com/office/drawing/2015/06/chart">
            <c:ext xmlns:c16="http://schemas.microsoft.com/office/drawing/2014/chart" uri="{C3380CC4-5D6E-409C-BE32-E72D297353CC}">
              <c16:uniqueId val="{00000000-5480-4B33-9D13-6FC265ED151E}"/>
            </c:ext>
          </c:extLst>
        </c:ser>
        <c:dLbls>
          <c:showLegendKey val="0"/>
          <c:showVal val="0"/>
          <c:showCatName val="0"/>
          <c:showSerName val="0"/>
          <c:showPercent val="0"/>
          <c:showBubbleSize val="0"/>
        </c:dLbls>
        <c:gapWidth val="150"/>
        <c:axId val="82827520"/>
        <c:axId val="840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14.94</c:v>
                </c:pt>
                <c:pt idx="1">
                  <c:v>36.93</c:v>
                </c:pt>
                <c:pt idx="2">
                  <c:v>37.770000000000003</c:v>
                </c:pt>
                <c:pt idx="3">
                  <c:v>44.9</c:v>
                </c:pt>
                <c:pt idx="4">
                  <c:v>36.21</c:v>
                </c:pt>
              </c:numCache>
            </c:numRef>
          </c:val>
          <c:smooth val="0"/>
          <c:extLst xmlns:c16r2="http://schemas.microsoft.com/office/drawing/2015/06/chart">
            <c:ext xmlns:c16="http://schemas.microsoft.com/office/drawing/2014/chart" uri="{C3380CC4-5D6E-409C-BE32-E72D297353CC}">
              <c16:uniqueId val="{00000001-5480-4B33-9D13-6FC265ED151E}"/>
            </c:ext>
          </c:extLst>
        </c:ser>
        <c:dLbls>
          <c:showLegendKey val="0"/>
          <c:showVal val="0"/>
          <c:showCatName val="0"/>
          <c:showSerName val="0"/>
          <c:showPercent val="0"/>
          <c:showBubbleSize val="0"/>
        </c:dLbls>
        <c:marker val="1"/>
        <c:smooth val="0"/>
        <c:axId val="82827520"/>
        <c:axId val="84017536"/>
      </c:lineChart>
      <c:dateAx>
        <c:axId val="82827520"/>
        <c:scaling>
          <c:orientation val="minMax"/>
        </c:scaling>
        <c:delete val="1"/>
        <c:axPos val="b"/>
        <c:numFmt formatCode="ge" sourceLinked="1"/>
        <c:majorTickMark val="none"/>
        <c:minorTickMark val="none"/>
        <c:tickLblPos val="none"/>
        <c:crossAx val="84017536"/>
        <c:crosses val="autoZero"/>
        <c:auto val="1"/>
        <c:lblOffset val="100"/>
        <c:baseTimeUnit val="years"/>
      </c:dateAx>
      <c:valAx>
        <c:axId val="84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43-4FEB-B9DA-2B32627B825E}"/>
            </c:ext>
          </c:extLst>
        </c:ser>
        <c:dLbls>
          <c:showLegendKey val="0"/>
          <c:showVal val="0"/>
          <c:showCatName val="0"/>
          <c:showSerName val="0"/>
          <c:showPercent val="0"/>
          <c:showBubbleSize val="0"/>
        </c:dLbls>
        <c:gapWidth val="150"/>
        <c:axId val="84048512"/>
        <c:axId val="840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4.58</c:v>
                </c:pt>
                <c:pt idx="1">
                  <c:v>4.1900000000000004</c:v>
                </c:pt>
                <c:pt idx="2">
                  <c:v>4.91</c:v>
                </c:pt>
                <c:pt idx="3">
                  <c:v>8.3699999999999992</c:v>
                </c:pt>
                <c:pt idx="4">
                  <c:v>12.77</c:v>
                </c:pt>
              </c:numCache>
            </c:numRef>
          </c:val>
          <c:smooth val="0"/>
          <c:extLst xmlns:c16r2="http://schemas.microsoft.com/office/drawing/2015/06/chart">
            <c:ext xmlns:c16="http://schemas.microsoft.com/office/drawing/2014/chart" uri="{C3380CC4-5D6E-409C-BE32-E72D297353CC}">
              <c16:uniqueId val="{00000001-B843-4FEB-B9DA-2B32627B825E}"/>
            </c:ext>
          </c:extLst>
        </c:ser>
        <c:dLbls>
          <c:showLegendKey val="0"/>
          <c:showVal val="0"/>
          <c:showCatName val="0"/>
          <c:showSerName val="0"/>
          <c:showPercent val="0"/>
          <c:showBubbleSize val="0"/>
        </c:dLbls>
        <c:marker val="1"/>
        <c:smooth val="0"/>
        <c:axId val="84048512"/>
        <c:axId val="84062976"/>
      </c:lineChart>
      <c:dateAx>
        <c:axId val="84048512"/>
        <c:scaling>
          <c:orientation val="minMax"/>
        </c:scaling>
        <c:delete val="1"/>
        <c:axPos val="b"/>
        <c:numFmt formatCode="ge" sourceLinked="1"/>
        <c:majorTickMark val="none"/>
        <c:minorTickMark val="none"/>
        <c:tickLblPos val="none"/>
        <c:crossAx val="84062976"/>
        <c:crosses val="autoZero"/>
        <c:auto val="1"/>
        <c:lblOffset val="100"/>
        <c:baseTimeUnit val="years"/>
      </c:dateAx>
      <c:valAx>
        <c:axId val="840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32-48D6-A2B9-11B09EC5900E}"/>
            </c:ext>
          </c:extLst>
        </c:ser>
        <c:dLbls>
          <c:showLegendKey val="0"/>
          <c:showVal val="0"/>
          <c:showCatName val="0"/>
          <c:showSerName val="0"/>
          <c:showPercent val="0"/>
          <c:showBubbleSize val="0"/>
        </c:dLbls>
        <c:gapWidth val="150"/>
        <c:axId val="84169856"/>
        <c:axId val="841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190.42</c:v>
                </c:pt>
                <c:pt idx="1">
                  <c:v>230.37</c:v>
                </c:pt>
                <c:pt idx="2">
                  <c:v>258.72000000000003</c:v>
                </c:pt>
                <c:pt idx="3">
                  <c:v>293</c:v>
                </c:pt>
                <c:pt idx="4">
                  <c:v>202.49</c:v>
                </c:pt>
              </c:numCache>
            </c:numRef>
          </c:val>
          <c:smooth val="0"/>
          <c:extLst xmlns:c16r2="http://schemas.microsoft.com/office/drawing/2015/06/chart">
            <c:ext xmlns:c16="http://schemas.microsoft.com/office/drawing/2014/chart" uri="{C3380CC4-5D6E-409C-BE32-E72D297353CC}">
              <c16:uniqueId val="{00000001-7D32-48D6-A2B9-11B09EC5900E}"/>
            </c:ext>
          </c:extLst>
        </c:ser>
        <c:dLbls>
          <c:showLegendKey val="0"/>
          <c:showVal val="0"/>
          <c:showCatName val="0"/>
          <c:showSerName val="0"/>
          <c:showPercent val="0"/>
          <c:showBubbleSize val="0"/>
        </c:dLbls>
        <c:marker val="1"/>
        <c:smooth val="0"/>
        <c:axId val="84169856"/>
        <c:axId val="84171776"/>
      </c:lineChart>
      <c:dateAx>
        <c:axId val="84169856"/>
        <c:scaling>
          <c:orientation val="minMax"/>
        </c:scaling>
        <c:delete val="1"/>
        <c:axPos val="b"/>
        <c:numFmt formatCode="ge" sourceLinked="1"/>
        <c:majorTickMark val="none"/>
        <c:minorTickMark val="none"/>
        <c:tickLblPos val="none"/>
        <c:crossAx val="84171776"/>
        <c:crosses val="autoZero"/>
        <c:auto val="1"/>
        <c:lblOffset val="100"/>
        <c:baseTimeUnit val="years"/>
      </c:dateAx>
      <c:valAx>
        <c:axId val="841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543.24</c:v>
                </c:pt>
                <c:pt idx="1">
                  <c:v>2179.94</c:v>
                </c:pt>
                <c:pt idx="2">
                  <c:v>1050.3499999999999</c:v>
                </c:pt>
                <c:pt idx="3">
                  <c:v>640.73</c:v>
                </c:pt>
                <c:pt idx="4">
                  <c:v>508.44</c:v>
                </c:pt>
              </c:numCache>
            </c:numRef>
          </c:val>
          <c:extLst xmlns:c16r2="http://schemas.microsoft.com/office/drawing/2015/06/chart">
            <c:ext xmlns:c16="http://schemas.microsoft.com/office/drawing/2014/chart" uri="{C3380CC4-5D6E-409C-BE32-E72D297353CC}">
              <c16:uniqueId val="{00000000-D603-43AA-B44B-7F4EC5382A02}"/>
            </c:ext>
          </c:extLst>
        </c:ser>
        <c:dLbls>
          <c:showLegendKey val="0"/>
          <c:showVal val="0"/>
          <c:showCatName val="0"/>
          <c:showSerName val="0"/>
          <c:showPercent val="0"/>
          <c:showBubbleSize val="0"/>
        </c:dLbls>
        <c:gapWidth val="150"/>
        <c:axId val="84203392"/>
        <c:axId val="842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292.61</c:v>
                </c:pt>
                <c:pt idx="1">
                  <c:v>274.45999999999998</c:v>
                </c:pt>
                <c:pt idx="2">
                  <c:v>245.02</c:v>
                </c:pt>
                <c:pt idx="3">
                  <c:v>645.25</c:v>
                </c:pt>
                <c:pt idx="4">
                  <c:v>222.24</c:v>
                </c:pt>
              </c:numCache>
            </c:numRef>
          </c:val>
          <c:smooth val="0"/>
          <c:extLst xmlns:c16r2="http://schemas.microsoft.com/office/drawing/2015/06/chart">
            <c:ext xmlns:c16="http://schemas.microsoft.com/office/drawing/2014/chart" uri="{C3380CC4-5D6E-409C-BE32-E72D297353CC}">
              <c16:uniqueId val="{00000001-D603-43AA-B44B-7F4EC5382A02}"/>
            </c:ext>
          </c:extLst>
        </c:ser>
        <c:dLbls>
          <c:showLegendKey val="0"/>
          <c:showVal val="0"/>
          <c:showCatName val="0"/>
          <c:showSerName val="0"/>
          <c:showPercent val="0"/>
          <c:showBubbleSize val="0"/>
        </c:dLbls>
        <c:marker val="1"/>
        <c:smooth val="0"/>
        <c:axId val="84203392"/>
        <c:axId val="84209664"/>
      </c:lineChart>
      <c:dateAx>
        <c:axId val="84203392"/>
        <c:scaling>
          <c:orientation val="minMax"/>
        </c:scaling>
        <c:delete val="1"/>
        <c:axPos val="b"/>
        <c:numFmt formatCode="ge" sourceLinked="1"/>
        <c:majorTickMark val="none"/>
        <c:minorTickMark val="none"/>
        <c:tickLblPos val="none"/>
        <c:crossAx val="84209664"/>
        <c:crosses val="autoZero"/>
        <c:auto val="1"/>
        <c:lblOffset val="100"/>
        <c:baseTimeUnit val="years"/>
      </c:dateAx>
      <c:valAx>
        <c:axId val="8420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3356.04</c:v>
                </c:pt>
                <c:pt idx="1">
                  <c:v>5847.84</c:v>
                </c:pt>
                <c:pt idx="2">
                  <c:v>5569.56</c:v>
                </c:pt>
                <c:pt idx="3">
                  <c:v>5836.04</c:v>
                </c:pt>
                <c:pt idx="4">
                  <c:v>5760.44</c:v>
                </c:pt>
              </c:numCache>
            </c:numRef>
          </c:val>
          <c:extLst xmlns:c16r2="http://schemas.microsoft.com/office/drawing/2015/06/chart">
            <c:ext xmlns:c16="http://schemas.microsoft.com/office/drawing/2014/chart" uri="{C3380CC4-5D6E-409C-BE32-E72D297353CC}">
              <c16:uniqueId val="{00000000-2998-4567-9083-C6EC7B875A7B}"/>
            </c:ext>
          </c:extLst>
        </c:ser>
        <c:dLbls>
          <c:showLegendKey val="0"/>
          <c:showVal val="0"/>
          <c:showCatName val="0"/>
          <c:showSerName val="0"/>
          <c:showPercent val="0"/>
          <c:showBubbleSize val="0"/>
        </c:dLbls>
        <c:gapWidth val="150"/>
        <c:axId val="84314368"/>
        <c:axId val="843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1157.49</c:v>
                </c:pt>
                <c:pt idx="1">
                  <c:v>1264.3699999999999</c:v>
                </c:pt>
                <c:pt idx="2">
                  <c:v>1499.9</c:v>
                </c:pt>
                <c:pt idx="3">
                  <c:v>1117.17</c:v>
                </c:pt>
                <c:pt idx="4">
                  <c:v>622.70000000000005</c:v>
                </c:pt>
              </c:numCache>
            </c:numRef>
          </c:val>
          <c:smooth val="0"/>
          <c:extLst xmlns:c16r2="http://schemas.microsoft.com/office/drawing/2015/06/chart">
            <c:ext xmlns:c16="http://schemas.microsoft.com/office/drawing/2014/chart" uri="{C3380CC4-5D6E-409C-BE32-E72D297353CC}">
              <c16:uniqueId val="{00000001-2998-4567-9083-C6EC7B875A7B}"/>
            </c:ext>
          </c:extLst>
        </c:ser>
        <c:dLbls>
          <c:showLegendKey val="0"/>
          <c:showVal val="0"/>
          <c:showCatName val="0"/>
          <c:showSerName val="0"/>
          <c:showPercent val="0"/>
          <c:showBubbleSize val="0"/>
        </c:dLbls>
        <c:marker val="1"/>
        <c:smooth val="0"/>
        <c:axId val="84314368"/>
        <c:axId val="84328832"/>
      </c:lineChart>
      <c:dateAx>
        <c:axId val="84314368"/>
        <c:scaling>
          <c:orientation val="minMax"/>
        </c:scaling>
        <c:delete val="1"/>
        <c:axPos val="b"/>
        <c:numFmt formatCode="ge" sourceLinked="1"/>
        <c:majorTickMark val="none"/>
        <c:minorTickMark val="none"/>
        <c:tickLblPos val="none"/>
        <c:crossAx val="84328832"/>
        <c:crosses val="autoZero"/>
        <c:auto val="1"/>
        <c:lblOffset val="100"/>
        <c:baseTimeUnit val="years"/>
      </c:dateAx>
      <c:valAx>
        <c:axId val="8432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3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12.75</c:v>
                </c:pt>
                <c:pt idx="1">
                  <c:v>14.07</c:v>
                </c:pt>
                <c:pt idx="2">
                  <c:v>16</c:v>
                </c:pt>
                <c:pt idx="3">
                  <c:v>18.059999999999999</c:v>
                </c:pt>
                <c:pt idx="4">
                  <c:v>16.21</c:v>
                </c:pt>
              </c:numCache>
            </c:numRef>
          </c:val>
          <c:extLst xmlns:c16r2="http://schemas.microsoft.com/office/drawing/2015/06/chart">
            <c:ext xmlns:c16="http://schemas.microsoft.com/office/drawing/2014/chart" uri="{C3380CC4-5D6E-409C-BE32-E72D297353CC}">
              <c16:uniqueId val="{00000000-2975-4CB6-B276-A1FBB69C0EE5}"/>
            </c:ext>
          </c:extLst>
        </c:ser>
        <c:dLbls>
          <c:showLegendKey val="0"/>
          <c:showVal val="0"/>
          <c:showCatName val="0"/>
          <c:showSerName val="0"/>
          <c:showPercent val="0"/>
          <c:showBubbleSize val="0"/>
        </c:dLbls>
        <c:gapWidth val="150"/>
        <c:axId val="84421248"/>
        <c:axId val="844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31.79</c:v>
                </c:pt>
                <c:pt idx="1">
                  <c:v>34.520000000000003</c:v>
                </c:pt>
                <c:pt idx="2">
                  <c:v>32.51</c:v>
                </c:pt>
                <c:pt idx="3">
                  <c:v>37.369999999999997</c:v>
                </c:pt>
                <c:pt idx="4">
                  <c:v>58.59</c:v>
                </c:pt>
              </c:numCache>
            </c:numRef>
          </c:val>
          <c:smooth val="0"/>
          <c:extLst xmlns:c16r2="http://schemas.microsoft.com/office/drawing/2015/06/chart">
            <c:ext xmlns:c16="http://schemas.microsoft.com/office/drawing/2014/chart" uri="{C3380CC4-5D6E-409C-BE32-E72D297353CC}">
              <c16:uniqueId val="{00000001-2975-4CB6-B276-A1FBB69C0EE5}"/>
            </c:ext>
          </c:extLst>
        </c:ser>
        <c:dLbls>
          <c:showLegendKey val="0"/>
          <c:showVal val="0"/>
          <c:showCatName val="0"/>
          <c:showSerName val="0"/>
          <c:showPercent val="0"/>
          <c:showBubbleSize val="0"/>
        </c:dLbls>
        <c:marker val="1"/>
        <c:smooth val="0"/>
        <c:axId val="84421248"/>
        <c:axId val="84431616"/>
      </c:lineChart>
      <c:dateAx>
        <c:axId val="84421248"/>
        <c:scaling>
          <c:orientation val="minMax"/>
        </c:scaling>
        <c:delete val="1"/>
        <c:axPos val="b"/>
        <c:numFmt formatCode="ge" sourceLinked="1"/>
        <c:majorTickMark val="none"/>
        <c:minorTickMark val="none"/>
        <c:tickLblPos val="none"/>
        <c:crossAx val="84431616"/>
        <c:crosses val="autoZero"/>
        <c:auto val="1"/>
        <c:lblOffset val="100"/>
        <c:baseTimeUnit val="years"/>
      </c:dateAx>
      <c:valAx>
        <c:axId val="84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606.29</c:v>
                </c:pt>
                <c:pt idx="1">
                  <c:v>555.95000000000005</c:v>
                </c:pt>
                <c:pt idx="2">
                  <c:v>490.59</c:v>
                </c:pt>
                <c:pt idx="3">
                  <c:v>439.5</c:v>
                </c:pt>
                <c:pt idx="4">
                  <c:v>492.5</c:v>
                </c:pt>
              </c:numCache>
            </c:numRef>
          </c:val>
          <c:extLst xmlns:c16r2="http://schemas.microsoft.com/office/drawing/2015/06/chart">
            <c:ext xmlns:c16="http://schemas.microsoft.com/office/drawing/2014/chart" uri="{C3380CC4-5D6E-409C-BE32-E72D297353CC}">
              <c16:uniqueId val="{00000000-A02B-4800-9724-06C29D0FE8C2}"/>
            </c:ext>
          </c:extLst>
        </c:ser>
        <c:dLbls>
          <c:showLegendKey val="0"/>
          <c:showVal val="0"/>
          <c:showCatName val="0"/>
          <c:showSerName val="0"/>
          <c:showPercent val="0"/>
          <c:showBubbleSize val="0"/>
        </c:dLbls>
        <c:gapWidth val="150"/>
        <c:axId val="84442112"/>
        <c:axId val="844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526.03</c:v>
                </c:pt>
                <c:pt idx="1">
                  <c:v>626.29999999999995</c:v>
                </c:pt>
                <c:pt idx="2">
                  <c:v>661.36</c:v>
                </c:pt>
                <c:pt idx="3">
                  <c:v>596.92999999999995</c:v>
                </c:pt>
                <c:pt idx="4">
                  <c:v>521.42999999999995</c:v>
                </c:pt>
              </c:numCache>
            </c:numRef>
          </c:val>
          <c:smooth val="0"/>
          <c:extLst xmlns:c16r2="http://schemas.microsoft.com/office/drawing/2015/06/chart">
            <c:ext xmlns:c16="http://schemas.microsoft.com/office/drawing/2014/chart" uri="{C3380CC4-5D6E-409C-BE32-E72D297353CC}">
              <c16:uniqueId val="{00000001-A02B-4800-9724-06C29D0FE8C2}"/>
            </c:ext>
          </c:extLst>
        </c:ser>
        <c:dLbls>
          <c:showLegendKey val="0"/>
          <c:showVal val="0"/>
          <c:showCatName val="0"/>
          <c:showSerName val="0"/>
          <c:showPercent val="0"/>
          <c:showBubbleSize val="0"/>
        </c:dLbls>
        <c:marker val="1"/>
        <c:smooth val="0"/>
        <c:axId val="84442112"/>
        <c:axId val="84464768"/>
      </c:lineChart>
      <c:dateAx>
        <c:axId val="84442112"/>
        <c:scaling>
          <c:orientation val="minMax"/>
        </c:scaling>
        <c:delete val="1"/>
        <c:axPos val="b"/>
        <c:numFmt formatCode="ge" sourceLinked="1"/>
        <c:majorTickMark val="none"/>
        <c:minorTickMark val="none"/>
        <c:tickLblPos val="none"/>
        <c:crossAx val="84464768"/>
        <c:crosses val="autoZero"/>
        <c:auto val="1"/>
        <c:lblOffset val="100"/>
        <c:baseTimeUnit val="years"/>
      </c:dateAx>
      <c:valAx>
        <c:axId val="844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山口県　下松市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簡易水道事業</v>
      </c>
      <c r="Q8" s="58"/>
      <c r="R8" s="58"/>
      <c r="S8" s="58"/>
      <c r="T8" s="58"/>
      <c r="U8" s="58"/>
      <c r="V8" s="58"/>
      <c r="W8" s="58" t="str">
        <f>データ!$L$6</f>
        <v>C4</v>
      </c>
      <c r="X8" s="58"/>
      <c r="Y8" s="58"/>
      <c r="Z8" s="58"/>
      <c r="AA8" s="58"/>
      <c r="AB8" s="58"/>
      <c r="AC8" s="58"/>
      <c r="AD8" s="58" t="str">
        <f>データ!$M$6</f>
        <v>自治体職員</v>
      </c>
      <c r="AE8" s="58"/>
      <c r="AF8" s="58"/>
      <c r="AG8" s="58"/>
      <c r="AH8" s="58"/>
      <c r="AI8" s="58"/>
      <c r="AJ8" s="58"/>
      <c r="AK8" s="4"/>
      <c r="AL8" s="59">
        <f>データ!$R$6</f>
        <v>57273</v>
      </c>
      <c r="AM8" s="59"/>
      <c r="AN8" s="59"/>
      <c r="AO8" s="59"/>
      <c r="AP8" s="59"/>
      <c r="AQ8" s="59"/>
      <c r="AR8" s="59"/>
      <c r="AS8" s="59"/>
      <c r="AT8" s="50">
        <f>データ!$S$6</f>
        <v>89.35</v>
      </c>
      <c r="AU8" s="51"/>
      <c r="AV8" s="51"/>
      <c r="AW8" s="51"/>
      <c r="AX8" s="51"/>
      <c r="AY8" s="51"/>
      <c r="AZ8" s="51"/>
      <c r="BA8" s="51"/>
      <c r="BB8" s="52">
        <f>データ!$T$6</f>
        <v>641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41.41</v>
      </c>
      <c r="J10" s="51"/>
      <c r="K10" s="51"/>
      <c r="L10" s="51"/>
      <c r="M10" s="51"/>
      <c r="N10" s="51"/>
      <c r="O10" s="62"/>
      <c r="P10" s="52">
        <f>データ!$P$6</f>
        <v>0.59</v>
      </c>
      <c r="Q10" s="52"/>
      <c r="R10" s="52"/>
      <c r="S10" s="52"/>
      <c r="T10" s="52"/>
      <c r="U10" s="52"/>
      <c r="V10" s="52"/>
      <c r="W10" s="59">
        <f>データ!$Q$6</f>
        <v>1505</v>
      </c>
      <c r="X10" s="59"/>
      <c r="Y10" s="59"/>
      <c r="Z10" s="59"/>
      <c r="AA10" s="59"/>
      <c r="AB10" s="59"/>
      <c r="AC10" s="59"/>
      <c r="AD10" s="2"/>
      <c r="AE10" s="2"/>
      <c r="AF10" s="2"/>
      <c r="AG10" s="2"/>
      <c r="AH10" s="4"/>
      <c r="AI10" s="4"/>
      <c r="AJ10" s="4"/>
      <c r="AK10" s="4"/>
      <c r="AL10" s="59">
        <f>データ!$U$6</f>
        <v>339</v>
      </c>
      <c r="AM10" s="59"/>
      <c r="AN10" s="59"/>
      <c r="AO10" s="59"/>
      <c r="AP10" s="59"/>
      <c r="AQ10" s="59"/>
      <c r="AR10" s="59"/>
      <c r="AS10" s="59"/>
      <c r="AT10" s="50">
        <f>データ!$V$6</f>
        <v>0.01</v>
      </c>
      <c r="AU10" s="51"/>
      <c r="AV10" s="51"/>
      <c r="AW10" s="51"/>
      <c r="AX10" s="51"/>
      <c r="AY10" s="51"/>
      <c r="AZ10" s="51"/>
      <c r="BA10" s="51"/>
      <c r="BB10" s="52">
        <f>データ!$W$6</f>
        <v>33900</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XhpCAsaQY07shp/Fyn6UlOze+t0O5+8XQw1Lxb8dATKVQmf+zPWrJV5g0EA2eEt6nVuh9nCK/fNj26T0wJ3xbQ==" saltValue="jgchhl4MXf7eQNOteVxGT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352071</v>
      </c>
      <c r="D6" s="33">
        <f t="shared" si="3"/>
        <v>46</v>
      </c>
      <c r="E6" s="33">
        <f t="shared" si="3"/>
        <v>1</v>
      </c>
      <c r="F6" s="33">
        <f t="shared" si="3"/>
        <v>0</v>
      </c>
      <c r="G6" s="33">
        <f t="shared" si="3"/>
        <v>5</v>
      </c>
      <c r="H6" s="33" t="str">
        <f t="shared" si="3"/>
        <v>山口県　下松市</v>
      </c>
      <c r="I6" s="33" t="str">
        <f t="shared" si="3"/>
        <v>法適用</v>
      </c>
      <c r="J6" s="33" t="str">
        <f t="shared" si="3"/>
        <v>水道事業</v>
      </c>
      <c r="K6" s="33" t="str">
        <f t="shared" si="3"/>
        <v>簡易水道事業</v>
      </c>
      <c r="L6" s="33" t="str">
        <f t="shared" si="3"/>
        <v>C4</v>
      </c>
      <c r="M6" s="33" t="str">
        <f t="shared" si="3"/>
        <v>自治体職員</v>
      </c>
      <c r="N6" s="34" t="str">
        <f t="shared" si="3"/>
        <v>-</v>
      </c>
      <c r="O6" s="34">
        <f t="shared" si="3"/>
        <v>41.41</v>
      </c>
      <c r="P6" s="34">
        <f t="shared" si="3"/>
        <v>0.59</v>
      </c>
      <c r="Q6" s="34">
        <f t="shared" si="3"/>
        <v>1505</v>
      </c>
      <c r="R6" s="34">
        <f t="shared" si="3"/>
        <v>57273</v>
      </c>
      <c r="S6" s="34">
        <f t="shared" si="3"/>
        <v>89.35</v>
      </c>
      <c r="T6" s="34">
        <f t="shared" si="3"/>
        <v>641</v>
      </c>
      <c r="U6" s="34">
        <f t="shared" si="3"/>
        <v>339</v>
      </c>
      <c r="V6" s="34">
        <f t="shared" si="3"/>
        <v>0.01</v>
      </c>
      <c r="W6" s="34">
        <f t="shared" si="3"/>
        <v>33900</v>
      </c>
      <c r="X6" s="35">
        <f>IF(X7="",NA(),X7)</f>
        <v>106.85</v>
      </c>
      <c r="Y6" s="35">
        <f t="shared" ref="Y6:AG6" si="4">IF(Y7="",NA(),Y7)</f>
        <v>147.26</v>
      </c>
      <c r="Z6" s="35">
        <f t="shared" si="4"/>
        <v>114.21</v>
      </c>
      <c r="AA6" s="35">
        <f t="shared" si="4"/>
        <v>110.05</v>
      </c>
      <c r="AB6" s="35">
        <f t="shared" si="4"/>
        <v>108</v>
      </c>
      <c r="AC6" s="35">
        <f t="shared" si="4"/>
        <v>97.78</v>
      </c>
      <c r="AD6" s="35">
        <f t="shared" si="4"/>
        <v>102.93</v>
      </c>
      <c r="AE6" s="35">
        <f t="shared" si="4"/>
        <v>93.17</v>
      </c>
      <c r="AF6" s="35">
        <f t="shared" si="4"/>
        <v>99.38</v>
      </c>
      <c r="AG6" s="35">
        <f t="shared" si="4"/>
        <v>92</v>
      </c>
      <c r="AH6" s="34" t="str">
        <f>IF(AH7="","",IF(AH7="-","【-】","【"&amp;SUBSTITUTE(TEXT(AH7,"#,##0.00"),"-","△")&amp;"】"))</f>
        <v>【107.39】</v>
      </c>
      <c r="AI6" s="34">
        <f>IF(AI7="",NA(),AI7)</f>
        <v>0</v>
      </c>
      <c r="AJ6" s="34">
        <f t="shared" ref="AJ6:AR6" si="5">IF(AJ7="",NA(),AJ7)</f>
        <v>0</v>
      </c>
      <c r="AK6" s="34">
        <f t="shared" si="5"/>
        <v>0</v>
      </c>
      <c r="AL6" s="34">
        <f t="shared" si="5"/>
        <v>0</v>
      </c>
      <c r="AM6" s="34">
        <f t="shared" si="5"/>
        <v>0</v>
      </c>
      <c r="AN6" s="35">
        <f t="shared" si="5"/>
        <v>190.42</v>
      </c>
      <c r="AO6" s="35">
        <f t="shared" si="5"/>
        <v>230.37</v>
      </c>
      <c r="AP6" s="35">
        <f t="shared" si="5"/>
        <v>258.72000000000003</v>
      </c>
      <c r="AQ6" s="35">
        <f t="shared" si="5"/>
        <v>293</v>
      </c>
      <c r="AR6" s="35">
        <f t="shared" si="5"/>
        <v>202.49</v>
      </c>
      <c r="AS6" s="34" t="str">
        <f>IF(AS7="","",IF(AS7="-","【-】","【"&amp;SUBSTITUTE(TEXT(AS7,"#,##0.00"),"-","△")&amp;"】"))</f>
        <v>【10.81】</v>
      </c>
      <c r="AT6" s="35">
        <f>IF(AT7="",NA(),AT7)</f>
        <v>543.24</v>
      </c>
      <c r="AU6" s="35">
        <f t="shared" ref="AU6:BC6" si="6">IF(AU7="",NA(),AU7)</f>
        <v>2179.94</v>
      </c>
      <c r="AV6" s="35">
        <f t="shared" si="6"/>
        <v>1050.3499999999999</v>
      </c>
      <c r="AW6" s="35">
        <f t="shared" si="6"/>
        <v>640.73</v>
      </c>
      <c r="AX6" s="35">
        <f t="shared" si="6"/>
        <v>508.44</v>
      </c>
      <c r="AY6" s="35">
        <f t="shared" si="6"/>
        <v>292.61</v>
      </c>
      <c r="AZ6" s="35">
        <f t="shared" si="6"/>
        <v>274.45999999999998</v>
      </c>
      <c r="BA6" s="35">
        <f t="shared" si="6"/>
        <v>245.02</v>
      </c>
      <c r="BB6" s="35">
        <f t="shared" si="6"/>
        <v>645.25</v>
      </c>
      <c r="BC6" s="35">
        <f t="shared" si="6"/>
        <v>222.24</v>
      </c>
      <c r="BD6" s="34" t="str">
        <f>IF(BD7="","",IF(BD7="-","【-】","【"&amp;SUBSTITUTE(TEXT(BD7,"#,##0.00"),"-","△")&amp;"】"))</f>
        <v>【302.73】</v>
      </c>
      <c r="BE6" s="35">
        <f>IF(BE7="",NA(),BE7)</f>
        <v>3356.04</v>
      </c>
      <c r="BF6" s="35">
        <f t="shared" ref="BF6:BN6" si="7">IF(BF7="",NA(),BF7)</f>
        <v>5847.84</v>
      </c>
      <c r="BG6" s="35">
        <f t="shared" si="7"/>
        <v>5569.56</v>
      </c>
      <c r="BH6" s="35">
        <f t="shared" si="7"/>
        <v>5836.04</v>
      </c>
      <c r="BI6" s="35">
        <f t="shared" si="7"/>
        <v>5760.44</v>
      </c>
      <c r="BJ6" s="35">
        <f t="shared" si="7"/>
        <v>1157.49</v>
      </c>
      <c r="BK6" s="35">
        <f t="shared" si="7"/>
        <v>1264.3699999999999</v>
      </c>
      <c r="BL6" s="35">
        <f t="shared" si="7"/>
        <v>1499.9</v>
      </c>
      <c r="BM6" s="35">
        <f t="shared" si="7"/>
        <v>1117.17</v>
      </c>
      <c r="BN6" s="35">
        <f t="shared" si="7"/>
        <v>622.70000000000005</v>
      </c>
      <c r="BO6" s="34" t="str">
        <f>IF(BO7="","",IF(BO7="-","【-】","【"&amp;SUBSTITUTE(TEXT(BO7,"#,##0.00"),"-","△")&amp;"】"))</f>
        <v>【910.55】</v>
      </c>
      <c r="BP6" s="35">
        <f>IF(BP7="",NA(),BP7)</f>
        <v>12.75</v>
      </c>
      <c r="BQ6" s="35">
        <f t="shared" ref="BQ6:BY6" si="8">IF(BQ7="",NA(),BQ7)</f>
        <v>14.07</v>
      </c>
      <c r="BR6" s="35">
        <f t="shared" si="8"/>
        <v>16</v>
      </c>
      <c r="BS6" s="35">
        <f t="shared" si="8"/>
        <v>18.059999999999999</v>
      </c>
      <c r="BT6" s="35">
        <f t="shared" si="8"/>
        <v>16.21</v>
      </c>
      <c r="BU6" s="35">
        <f t="shared" si="8"/>
        <v>31.79</v>
      </c>
      <c r="BV6" s="35">
        <f t="shared" si="8"/>
        <v>34.520000000000003</v>
      </c>
      <c r="BW6" s="35">
        <f t="shared" si="8"/>
        <v>32.51</v>
      </c>
      <c r="BX6" s="35">
        <f t="shared" si="8"/>
        <v>37.369999999999997</v>
      </c>
      <c r="BY6" s="35">
        <f t="shared" si="8"/>
        <v>58.59</v>
      </c>
      <c r="BZ6" s="34" t="str">
        <f>IF(BZ7="","",IF(BZ7="-","【-】","【"&amp;SUBSTITUTE(TEXT(BZ7,"#,##0.00"),"-","△")&amp;"】"))</f>
        <v>【76.18】</v>
      </c>
      <c r="CA6" s="35">
        <f>IF(CA7="",NA(),CA7)</f>
        <v>606.29</v>
      </c>
      <c r="CB6" s="35">
        <f t="shared" ref="CB6:CJ6" si="9">IF(CB7="",NA(),CB7)</f>
        <v>555.95000000000005</v>
      </c>
      <c r="CC6" s="35">
        <f t="shared" si="9"/>
        <v>490.59</v>
      </c>
      <c r="CD6" s="35">
        <f t="shared" si="9"/>
        <v>439.5</v>
      </c>
      <c r="CE6" s="35">
        <f t="shared" si="9"/>
        <v>492.5</v>
      </c>
      <c r="CF6" s="35">
        <f t="shared" si="9"/>
        <v>526.03</v>
      </c>
      <c r="CG6" s="35">
        <f t="shared" si="9"/>
        <v>626.29999999999995</v>
      </c>
      <c r="CH6" s="35">
        <f t="shared" si="9"/>
        <v>661.36</v>
      </c>
      <c r="CI6" s="35">
        <f t="shared" si="9"/>
        <v>596.92999999999995</v>
      </c>
      <c r="CJ6" s="35">
        <f t="shared" si="9"/>
        <v>521.42999999999995</v>
      </c>
      <c r="CK6" s="34" t="str">
        <f>IF(CK7="","",IF(CK7="-","【-】","【"&amp;SUBSTITUTE(TEXT(CK7,"#,##0.00"),"-","△")&amp;"】"))</f>
        <v>【251.51】</v>
      </c>
      <c r="CL6" s="35">
        <f>IF(CL7="",NA(),CL7)</f>
        <v>74.849999999999994</v>
      </c>
      <c r="CM6" s="35">
        <f t="shared" ref="CM6:CU6" si="10">IF(CM7="",NA(),CM7)</f>
        <v>68.930000000000007</v>
      </c>
      <c r="CN6" s="35">
        <f t="shared" si="10"/>
        <v>69.77</v>
      </c>
      <c r="CO6" s="35">
        <f t="shared" si="10"/>
        <v>63.18</v>
      </c>
      <c r="CP6" s="35">
        <f t="shared" si="10"/>
        <v>64.73</v>
      </c>
      <c r="CQ6" s="35">
        <f t="shared" si="10"/>
        <v>56.75</v>
      </c>
      <c r="CR6" s="35">
        <f t="shared" si="10"/>
        <v>47.92</v>
      </c>
      <c r="CS6" s="35">
        <f t="shared" si="10"/>
        <v>49.29</v>
      </c>
      <c r="CT6" s="35">
        <f t="shared" si="10"/>
        <v>44.35</v>
      </c>
      <c r="CU6" s="35">
        <f t="shared" si="10"/>
        <v>36.07</v>
      </c>
      <c r="CV6" s="34" t="str">
        <f>IF(CV7="","",IF(CV7="-","【-】","【"&amp;SUBSTITUTE(TEXT(CV7,"#,##0.00"),"-","△")&amp;"】"))</f>
        <v>【50.84】</v>
      </c>
      <c r="CW6" s="35">
        <f>IF(CW7="",NA(),CW7)</f>
        <v>91.69</v>
      </c>
      <c r="CX6" s="35">
        <f t="shared" ref="CX6:DF6" si="11">IF(CX7="",NA(),CX7)</f>
        <v>93.24</v>
      </c>
      <c r="CY6" s="35">
        <f t="shared" si="11"/>
        <v>95.4</v>
      </c>
      <c r="CZ6" s="35">
        <f t="shared" si="11"/>
        <v>97.26</v>
      </c>
      <c r="DA6" s="35">
        <f t="shared" si="11"/>
        <v>91.33</v>
      </c>
      <c r="DB6" s="35">
        <f t="shared" si="11"/>
        <v>77.34</v>
      </c>
      <c r="DC6" s="35">
        <f t="shared" si="11"/>
        <v>73.08</v>
      </c>
      <c r="DD6" s="35">
        <f t="shared" si="11"/>
        <v>69.94</v>
      </c>
      <c r="DE6" s="35">
        <f t="shared" si="11"/>
        <v>77.3</v>
      </c>
      <c r="DF6" s="35">
        <f t="shared" si="11"/>
        <v>68.930000000000007</v>
      </c>
      <c r="DG6" s="34" t="str">
        <f>IF(DG7="","",IF(DG7="-","【-】","【"&amp;SUBSTITUTE(TEXT(DG7,"#,##0.00"),"-","△")&amp;"】"))</f>
        <v>【79.03】</v>
      </c>
      <c r="DH6" s="35">
        <f>IF(DH7="",NA(),DH7)</f>
        <v>21.48</v>
      </c>
      <c r="DI6" s="35">
        <f t="shared" ref="DI6:DQ6" si="12">IF(DI7="",NA(),DI7)</f>
        <v>25.47</v>
      </c>
      <c r="DJ6" s="35">
        <f t="shared" si="12"/>
        <v>25.7</v>
      </c>
      <c r="DK6" s="35">
        <f t="shared" si="12"/>
        <v>27.52</v>
      </c>
      <c r="DL6" s="35">
        <f t="shared" si="12"/>
        <v>29.6</v>
      </c>
      <c r="DM6" s="35">
        <f t="shared" si="12"/>
        <v>14.94</v>
      </c>
      <c r="DN6" s="35">
        <f t="shared" si="12"/>
        <v>36.93</v>
      </c>
      <c r="DO6" s="35">
        <f t="shared" si="12"/>
        <v>37.770000000000003</v>
      </c>
      <c r="DP6" s="35">
        <f t="shared" si="12"/>
        <v>44.9</v>
      </c>
      <c r="DQ6" s="35">
        <f t="shared" si="12"/>
        <v>36.21</v>
      </c>
      <c r="DR6" s="34" t="str">
        <f>IF(DR7="","",IF(DR7="-","【-】","【"&amp;SUBSTITUTE(TEXT(DR7,"#,##0.00"),"-","△")&amp;"】"))</f>
        <v>【39.90】</v>
      </c>
      <c r="DS6" s="34">
        <f>IF(DS7="",NA(),DS7)</f>
        <v>0</v>
      </c>
      <c r="DT6" s="34">
        <f t="shared" ref="DT6:EB6" si="13">IF(DT7="",NA(),DT7)</f>
        <v>0</v>
      </c>
      <c r="DU6" s="34">
        <f t="shared" si="13"/>
        <v>0</v>
      </c>
      <c r="DV6" s="34">
        <f t="shared" si="13"/>
        <v>0</v>
      </c>
      <c r="DW6" s="34">
        <f t="shared" si="13"/>
        <v>0</v>
      </c>
      <c r="DX6" s="35">
        <f t="shared" si="13"/>
        <v>4.58</v>
      </c>
      <c r="DY6" s="35">
        <f t="shared" si="13"/>
        <v>4.1900000000000004</v>
      </c>
      <c r="DZ6" s="35">
        <f t="shared" si="13"/>
        <v>4.91</v>
      </c>
      <c r="EA6" s="35">
        <f t="shared" si="13"/>
        <v>8.3699999999999992</v>
      </c>
      <c r="EB6" s="35">
        <f t="shared" si="13"/>
        <v>12.77</v>
      </c>
      <c r="EC6" s="34" t="str">
        <f>IF(EC7="","",IF(EC7="-","【-】","【"&amp;SUBSTITUTE(TEXT(EC7,"#,##0.00"),"-","△")&amp;"】"))</f>
        <v>【11.55】</v>
      </c>
      <c r="ED6" s="35">
        <f>IF(ED7="",NA(),ED7)</f>
        <v>29.34</v>
      </c>
      <c r="EE6" s="35">
        <f t="shared" ref="EE6:EM6" si="14">IF(EE7="",NA(),EE7)</f>
        <v>32.01</v>
      </c>
      <c r="EF6" s="34">
        <f t="shared" si="14"/>
        <v>0</v>
      </c>
      <c r="EG6" s="34">
        <f t="shared" si="14"/>
        <v>0</v>
      </c>
      <c r="EH6" s="34">
        <f t="shared" si="14"/>
        <v>0</v>
      </c>
      <c r="EI6" s="35">
        <f t="shared" si="14"/>
        <v>1.62</v>
      </c>
      <c r="EJ6" s="35">
        <f t="shared" si="14"/>
        <v>1.27</v>
      </c>
      <c r="EK6" s="35">
        <f t="shared" si="14"/>
        <v>2.2200000000000002</v>
      </c>
      <c r="EL6" s="35">
        <f t="shared" si="14"/>
        <v>1.77</v>
      </c>
      <c r="EM6" s="35">
        <f t="shared" si="14"/>
        <v>1.72</v>
      </c>
      <c r="EN6" s="34" t="str">
        <f>IF(EN7="","",IF(EN7="-","【-】","【"&amp;SUBSTITUTE(TEXT(EN7,"#,##0.00"),"-","△")&amp;"】"))</f>
        <v>【0.31】</v>
      </c>
    </row>
    <row r="7" spans="1:144" s="36" customFormat="1">
      <c r="A7" s="28"/>
      <c r="B7" s="37">
        <v>2017</v>
      </c>
      <c r="C7" s="37">
        <v>352071</v>
      </c>
      <c r="D7" s="37">
        <v>46</v>
      </c>
      <c r="E7" s="37">
        <v>1</v>
      </c>
      <c r="F7" s="37">
        <v>0</v>
      </c>
      <c r="G7" s="37">
        <v>5</v>
      </c>
      <c r="H7" s="37" t="s">
        <v>105</v>
      </c>
      <c r="I7" s="37" t="s">
        <v>106</v>
      </c>
      <c r="J7" s="37" t="s">
        <v>107</v>
      </c>
      <c r="K7" s="37" t="s">
        <v>108</v>
      </c>
      <c r="L7" s="37" t="s">
        <v>109</v>
      </c>
      <c r="M7" s="37" t="s">
        <v>110</v>
      </c>
      <c r="N7" s="38" t="s">
        <v>111</v>
      </c>
      <c r="O7" s="38">
        <v>41.41</v>
      </c>
      <c r="P7" s="38">
        <v>0.59</v>
      </c>
      <c r="Q7" s="38">
        <v>1505</v>
      </c>
      <c r="R7" s="38">
        <v>57273</v>
      </c>
      <c r="S7" s="38">
        <v>89.35</v>
      </c>
      <c r="T7" s="38">
        <v>641</v>
      </c>
      <c r="U7" s="38">
        <v>339</v>
      </c>
      <c r="V7" s="38">
        <v>0.01</v>
      </c>
      <c r="W7" s="38">
        <v>33900</v>
      </c>
      <c r="X7" s="38">
        <v>106.85</v>
      </c>
      <c r="Y7" s="38">
        <v>147.26</v>
      </c>
      <c r="Z7" s="38">
        <v>114.21</v>
      </c>
      <c r="AA7" s="38">
        <v>110.05</v>
      </c>
      <c r="AB7" s="38">
        <v>108</v>
      </c>
      <c r="AC7" s="38">
        <v>97.78</v>
      </c>
      <c r="AD7" s="38">
        <v>102.93</v>
      </c>
      <c r="AE7" s="38">
        <v>93.17</v>
      </c>
      <c r="AF7" s="38">
        <v>99.38</v>
      </c>
      <c r="AG7" s="38">
        <v>92</v>
      </c>
      <c r="AH7" s="38">
        <v>107.39</v>
      </c>
      <c r="AI7" s="38">
        <v>0</v>
      </c>
      <c r="AJ7" s="38">
        <v>0</v>
      </c>
      <c r="AK7" s="38">
        <v>0</v>
      </c>
      <c r="AL7" s="38">
        <v>0</v>
      </c>
      <c r="AM7" s="38">
        <v>0</v>
      </c>
      <c r="AN7" s="38">
        <v>190.42</v>
      </c>
      <c r="AO7" s="38">
        <v>230.37</v>
      </c>
      <c r="AP7" s="38">
        <v>258.72000000000003</v>
      </c>
      <c r="AQ7" s="38">
        <v>293</v>
      </c>
      <c r="AR7" s="38">
        <v>202.49</v>
      </c>
      <c r="AS7" s="38">
        <v>10.81</v>
      </c>
      <c r="AT7" s="38">
        <v>543.24</v>
      </c>
      <c r="AU7" s="38">
        <v>2179.94</v>
      </c>
      <c r="AV7" s="38">
        <v>1050.3499999999999</v>
      </c>
      <c r="AW7" s="38">
        <v>640.73</v>
      </c>
      <c r="AX7" s="38">
        <v>508.44</v>
      </c>
      <c r="AY7" s="38">
        <v>292.61</v>
      </c>
      <c r="AZ7" s="38">
        <v>274.45999999999998</v>
      </c>
      <c r="BA7" s="38">
        <v>245.02</v>
      </c>
      <c r="BB7" s="38">
        <v>645.25</v>
      </c>
      <c r="BC7" s="38">
        <v>222.24</v>
      </c>
      <c r="BD7" s="38">
        <v>302.73</v>
      </c>
      <c r="BE7" s="38">
        <v>3356.04</v>
      </c>
      <c r="BF7" s="38">
        <v>5847.84</v>
      </c>
      <c r="BG7" s="38">
        <v>5569.56</v>
      </c>
      <c r="BH7" s="38">
        <v>5836.04</v>
      </c>
      <c r="BI7" s="38">
        <v>5760.44</v>
      </c>
      <c r="BJ7" s="38">
        <v>1157.49</v>
      </c>
      <c r="BK7" s="38">
        <v>1264.3699999999999</v>
      </c>
      <c r="BL7" s="38">
        <v>1499.9</v>
      </c>
      <c r="BM7" s="38">
        <v>1117.17</v>
      </c>
      <c r="BN7" s="38">
        <v>622.70000000000005</v>
      </c>
      <c r="BO7" s="38">
        <v>910.55</v>
      </c>
      <c r="BP7" s="38">
        <v>12.75</v>
      </c>
      <c r="BQ7" s="38">
        <v>14.07</v>
      </c>
      <c r="BR7" s="38">
        <v>16</v>
      </c>
      <c r="BS7" s="38">
        <v>18.059999999999999</v>
      </c>
      <c r="BT7" s="38">
        <v>16.21</v>
      </c>
      <c r="BU7" s="38">
        <v>31.79</v>
      </c>
      <c r="BV7" s="38">
        <v>34.520000000000003</v>
      </c>
      <c r="BW7" s="38">
        <v>32.51</v>
      </c>
      <c r="BX7" s="38">
        <v>37.369999999999997</v>
      </c>
      <c r="BY7" s="38">
        <v>58.59</v>
      </c>
      <c r="BZ7" s="38">
        <v>76.180000000000007</v>
      </c>
      <c r="CA7" s="38">
        <v>606.29</v>
      </c>
      <c r="CB7" s="38">
        <v>555.95000000000005</v>
      </c>
      <c r="CC7" s="38">
        <v>490.59</v>
      </c>
      <c r="CD7" s="38">
        <v>439.5</v>
      </c>
      <c r="CE7" s="38">
        <v>492.5</v>
      </c>
      <c r="CF7" s="38">
        <v>526.03</v>
      </c>
      <c r="CG7" s="38">
        <v>626.29999999999995</v>
      </c>
      <c r="CH7" s="38">
        <v>661.36</v>
      </c>
      <c r="CI7" s="38">
        <v>596.92999999999995</v>
      </c>
      <c r="CJ7" s="38">
        <v>521.42999999999995</v>
      </c>
      <c r="CK7" s="38">
        <v>251.51</v>
      </c>
      <c r="CL7" s="38">
        <v>74.849999999999994</v>
      </c>
      <c r="CM7" s="38">
        <v>68.930000000000007</v>
      </c>
      <c r="CN7" s="38">
        <v>69.77</v>
      </c>
      <c r="CO7" s="38">
        <v>63.18</v>
      </c>
      <c r="CP7" s="38">
        <v>64.73</v>
      </c>
      <c r="CQ7" s="38">
        <v>56.75</v>
      </c>
      <c r="CR7" s="38">
        <v>47.92</v>
      </c>
      <c r="CS7" s="38">
        <v>49.29</v>
      </c>
      <c r="CT7" s="38">
        <v>44.35</v>
      </c>
      <c r="CU7" s="38">
        <v>36.07</v>
      </c>
      <c r="CV7" s="38">
        <v>50.84</v>
      </c>
      <c r="CW7" s="38">
        <v>91.69</v>
      </c>
      <c r="CX7" s="38">
        <v>93.24</v>
      </c>
      <c r="CY7" s="38">
        <v>95.4</v>
      </c>
      <c r="CZ7" s="38">
        <v>97.26</v>
      </c>
      <c r="DA7" s="38">
        <v>91.33</v>
      </c>
      <c r="DB7" s="38">
        <v>77.34</v>
      </c>
      <c r="DC7" s="38">
        <v>73.08</v>
      </c>
      <c r="DD7" s="38">
        <v>69.94</v>
      </c>
      <c r="DE7" s="38">
        <v>77.3</v>
      </c>
      <c r="DF7" s="38">
        <v>68.930000000000007</v>
      </c>
      <c r="DG7" s="38">
        <v>79.03</v>
      </c>
      <c r="DH7" s="38">
        <v>21.48</v>
      </c>
      <c r="DI7" s="38">
        <v>25.47</v>
      </c>
      <c r="DJ7" s="38">
        <v>25.7</v>
      </c>
      <c r="DK7" s="38">
        <v>27.52</v>
      </c>
      <c r="DL7" s="38">
        <v>29.6</v>
      </c>
      <c r="DM7" s="38">
        <v>14.94</v>
      </c>
      <c r="DN7" s="38">
        <v>36.93</v>
      </c>
      <c r="DO7" s="38">
        <v>37.770000000000003</v>
      </c>
      <c r="DP7" s="38">
        <v>44.9</v>
      </c>
      <c r="DQ7" s="38">
        <v>36.21</v>
      </c>
      <c r="DR7" s="38">
        <v>39.9</v>
      </c>
      <c r="DS7" s="38">
        <v>0</v>
      </c>
      <c r="DT7" s="38">
        <v>0</v>
      </c>
      <c r="DU7" s="38">
        <v>0</v>
      </c>
      <c r="DV7" s="38">
        <v>0</v>
      </c>
      <c r="DW7" s="38">
        <v>0</v>
      </c>
      <c r="DX7" s="38">
        <v>4.58</v>
      </c>
      <c r="DY7" s="38">
        <v>4.1900000000000004</v>
      </c>
      <c r="DZ7" s="38">
        <v>4.91</v>
      </c>
      <c r="EA7" s="38">
        <v>8.3699999999999992</v>
      </c>
      <c r="EB7" s="38">
        <v>12.77</v>
      </c>
      <c r="EC7" s="38">
        <v>11.55</v>
      </c>
      <c r="ED7" s="38">
        <v>29.34</v>
      </c>
      <c r="EE7" s="38">
        <v>32.01</v>
      </c>
      <c r="EF7" s="38">
        <v>0</v>
      </c>
      <c r="EG7" s="38">
        <v>0</v>
      </c>
      <c r="EH7" s="38">
        <v>0</v>
      </c>
      <c r="EI7" s="38">
        <v>1.62</v>
      </c>
      <c r="EJ7" s="38">
        <v>1.27</v>
      </c>
      <c r="EK7" s="38">
        <v>2.2200000000000002</v>
      </c>
      <c r="EL7" s="38">
        <v>1.77</v>
      </c>
      <c r="EM7" s="38">
        <v>1.72</v>
      </c>
      <c r="EN7" s="38">
        <v>0.31</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2019-02-19T01:23:17Z</cp:lastPrinted>
  <dcterms:created xsi:type="dcterms:W3CDTF">2018-12-03T08:36:34Z</dcterms:created>
  <dcterms:modified xsi:type="dcterms:W3CDTF">2019-02-19T01:23:19Z</dcterms:modified>
  <cp:category/>
</cp:coreProperties>
</file>