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<sst xmlns="http://schemas.openxmlformats.org/spreadsheetml/2006/main" count="217" uniqueCount="107">
  <si>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</si>
  <si>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</si>
  <si>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</si>
  <si>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</si>
  <si>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</si>
  <si>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</si>
  <si>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</si>
  <si>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</si>
  <si>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</si>
  <si>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</si>
  <si>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</si>
  <si>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</si>
  <si>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</si>
  <si>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</si>
  <si>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</si>
  <si>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</si>
  <si>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</si>
  <si>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</si>
  <si>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</si>
  <si>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</si>
  <si>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</si>
  <si>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</si>
  <si>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</si>
  <si>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</si>
  <si>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</si>
  <si>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</si>
  <si>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</si>
  <si>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</si>
  <si>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</si>
  <si>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</si>
  <si>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</si>
  <si>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</si>
  <si>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</si>
  <si>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</si>
  <si>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</si>
  <si>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</si>
  <si>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</si>
  <si>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</si>
  <si>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</si>
  <si>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</si>
  <si>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</si>
  <si>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</si>
  <si>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</si>
  <si>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</si>
  <si>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</si>
  <si>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</si>
  <si>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</si>
  <si>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</si>
  <si>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</si>
  <si>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</si>
  <si>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</si>
  <si>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</si>
  <si>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</si>
  <si>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</si>
  <si>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</si>
  <si>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</si>
  <si>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</si>
  <si>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</si>
  <si>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</si>
  <si>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</si>
  <si>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</si>
  <si>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</si>
  <si>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</si>
  <si>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</si>
  <si>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</si>
  <si>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</si>
  <si>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</si>
  <si>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</si>
  <si>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</si>
  <si>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</si>
  <si>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</si>
  <si>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</si>
  <si>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</si>
  <si>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</si>
  <si>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</si>
  <si>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</si>
  <si>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</si>
  <si>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</si>
  <si>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</si>
  <si>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</si>
  <si>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</si>
  <si>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</si>
  <si>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</si>
  <si>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</si>
  <si>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</si>
  <si>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</si>
  <si>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</si>
  <si>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</si>
  <si>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</si>
  <si>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</si>
  <si>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</si>
  <si>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</si>
  <si>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</si>
  <si>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</si>
  <si>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</si>
  <si>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水道事業</t>
  </si>
  <si>
    <t>簡易水道事業</t>
  </si>
  <si>
    <t>C4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</si>
  <si>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</si>
  <si>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</si>
  <si>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</si>
  <si>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</si>
  <si>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</si>
  <si>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</si>
  <si>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類似団体と比較すると②管路経年化率③管路更新率はかなり良い。
　下松市簡易水道事業の浄水場や送配水管などの主要施設はほとんどが昭和54年度に建設されたものであり、30年以上が経過、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t>
    <rPh sb="1" eb="3">
      <t>ルイジ</t>
    </rPh>
    <rPh sb="3" eb="5">
      <t>ダンタイ</t>
    </rPh>
    <rPh sb="6" eb="8">
      <t>ヒカク</t>
    </rPh>
    <rPh sb="12" eb="14">
      <t>カンロ</t>
    </rPh>
    <rPh sb="14" eb="16">
      <t>ケイネン</t>
    </rPh>
    <rPh sb="16" eb="17">
      <t>カ</t>
    </rPh>
    <rPh sb="17" eb="18">
      <t>リツ</t>
    </rPh>
    <rPh sb="19" eb="21">
      <t>カンロ</t>
    </rPh>
    <rPh sb="21" eb="23">
      <t>コウシン</t>
    </rPh>
    <rPh sb="23" eb="24">
      <t>リツ</t>
    </rPh>
    <rPh sb="28" eb="29">
      <t>ヨ</t>
    </rPh>
    <rPh sb="33" eb="36">
      <t>クダマツシ</t>
    </rPh>
    <rPh sb="36" eb="38">
      <t>カンイ</t>
    </rPh>
    <rPh sb="38" eb="40">
      <t>スイドウ</t>
    </rPh>
    <rPh sb="40" eb="42">
      <t>ジギョウ</t>
    </rPh>
    <rPh sb="84" eb="87">
      <t>ネンイジョウ</t>
    </rPh>
    <rPh sb="120" eb="122">
      <t>ユウシュウ</t>
    </rPh>
    <rPh sb="122" eb="123">
      <t>リツ</t>
    </rPh>
    <rPh sb="124" eb="126">
      <t>テイカ</t>
    </rPh>
    <rPh sb="127" eb="129">
      <t>ケンチョ</t>
    </rPh>
    <rPh sb="139" eb="140">
      <t>フ</t>
    </rPh>
    <rPh sb="142" eb="144">
      <t>ヘイセイ</t>
    </rPh>
    <rPh sb="146" eb="147">
      <t>ネン</t>
    </rPh>
    <rPh sb="148" eb="149">
      <t>ツキ</t>
    </rPh>
    <rPh sb="166" eb="168">
      <t>サクテイ</t>
    </rPh>
    <rPh sb="170" eb="172">
      <t>ヘイセイ</t>
    </rPh>
    <rPh sb="174" eb="176">
      <t>ネンド</t>
    </rPh>
    <rPh sb="178" eb="180">
      <t>ヘイセイ</t>
    </rPh>
    <rPh sb="182" eb="184">
      <t>ネンド</t>
    </rPh>
    <rPh sb="186" eb="188">
      <t>カネン</t>
    </rPh>
    <rPh sb="189" eb="192">
      <t>ハイスイカン</t>
    </rPh>
    <rPh sb="193" eb="195">
      <t>ゼンメン</t>
    </rPh>
    <rPh sb="195" eb="197">
      <t>コウシン</t>
    </rPh>
    <rPh sb="198" eb="199">
      <t>オコナ</t>
    </rPh>
    <phoneticPr fontId="4"/>
  </si>
  <si>
    <t>　平成24年3月に下松市簡易水道事業中期経営計画を策定し、経営基盤強化に努めてきた。平成24年から平成26年度の3箇年で配水管の全面更新を行い、有収率の向上につながったものの、下松市簡易水道事業会計は依然厳しい経営環境下にあり、一般会計からの補助金により成立している状況である。
　今後も収支不足額について一般会計から継続して繰入を行う必要がある。
　簡易水道事業単独での料金改定は困難であるため、上水道料金と併せて検討していく必要がある。</t>
    <rPh sb="25" eb="27">
      <t>サクテイ</t>
    </rPh>
    <rPh sb="29" eb="31">
      <t>ケイエイ</t>
    </rPh>
    <rPh sb="31" eb="33">
      <t>キバン</t>
    </rPh>
    <rPh sb="33" eb="35">
      <t>キョウカ</t>
    </rPh>
    <rPh sb="36" eb="37">
      <t>ツト</t>
    </rPh>
    <rPh sb="42" eb="44">
      <t>ヘイセイ</t>
    </rPh>
    <rPh sb="46" eb="47">
      <t>ネン</t>
    </rPh>
    <rPh sb="49" eb="51">
      <t>ヘイセイ</t>
    </rPh>
    <rPh sb="53" eb="55">
      <t>ネンド</t>
    </rPh>
    <rPh sb="57" eb="59">
      <t>カネン</t>
    </rPh>
    <rPh sb="60" eb="63">
      <t>ハイスイカン</t>
    </rPh>
    <rPh sb="64" eb="66">
      <t>ゼンメン</t>
    </rPh>
    <rPh sb="66" eb="68">
      <t>コウシン</t>
    </rPh>
    <rPh sb="69" eb="70">
      <t>オコナ</t>
    </rPh>
    <rPh sb="72" eb="74">
      <t>ユウシュウ</t>
    </rPh>
    <rPh sb="74" eb="75">
      <t>リツ</t>
    </rPh>
    <rPh sb="76" eb="78">
      <t>コウジョウ</t>
    </rPh>
    <rPh sb="88" eb="91">
      <t>クダマツシ</t>
    </rPh>
    <rPh sb="102" eb="103">
      <t>キビ</t>
    </rPh>
    <rPh sb="105" eb="107">
      <t>ケイエイ</t>
    </rPh>
    <rPh sb="107" eb="110">
      <t>カンキョウカ</t>
    </rPh>
    <rPh sb="121" eb="124">
      <t>ホジョキン</t>
    </rPh>
    <rPh sb="176" eb="178">
      <t>カンイ</t>
    </rPh>
    <rPh sb="178" eb="180">
      <t>スイドウ</t>
    </rPh>
    <rPh sb="180" eb="182">
      <t>ジギョウ</t>
    </rPh>
    <rPh sb="182" eb="184">
      <t>タンドク</t>
    </rPh>
    <rPh sb="186" eb="188">
      <t>リョウキン</t>
    </rPh>
    <rPh sb="188" eb="190">
      <t>カイテイ</t>
    </rPh>
    <rPh sb="191" eb="193">
      <t>コンナン</t>
    </rPh>
    <rPh sb="199" eb="202">
      <t>ジョウスイドウ</t>
    </rPh>
    <rPh sb="202" eb="204">
      <t>リョウキン</t>
    </rPh>
    <rPh sb="205" eb="206">
      <t>アワ</t>
    </rPh>
    <rPh sb="208" eb="210">
      <t>ケントウ</t>
    </rPh>
    <rPh sb="214" eb="216">
      <t>ヒツヨウ</t>
    </rPh>
    <phoneticPr fontId="4"/>
  </si>
  <si>
    <t>　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
　①経常収支比率②累積欠損金比率③流動比率が類似団体より良いのは一般会計補助金による収入があるためである。
　ここ3年間で④企業債残高対給水収益比率の数値が上がった理由として平成24年3月に策定した下松市簡易水道事業中期経営計画に基づき、平成24年度から平成26年度の3箇年で企業債を借り入れ老朽管の更新事業を行ったためである。⑧有収率は過去、類似団体と比較し低かったが老朽管の更新事業により平成25年度からは類似団体より高くなった。
　⑤料金回収率が類似団体より低いのは、元々給水人口が少ない上に、水道会計と同じ料金設定をしているため給水に係る費用が給水収益で賄えていないからである。平成26年度ベースでは⑥給水原価は類似団体より低くなったが、米川地区は高齢者が多く過疎地であり、今後も給水人口の増加、総有収水量の増加が見込めないため、給水原価の上昇傾向が続くと思われる。</t>
    <rPh sb="1" eb="4">
      <t>クダマツシ</t>
    </rPh>
    <rPh sb="4" eb="6">
      <t>カンイ</t>
    </rPh>
    <rPh sb="6" eb="8">
      <t>スイドウ</t>
    </rPh>
    <rPh sb="8" eb="10">
      <t>ジギョウ</t>
    </rPh>
    <rPh sb="11" eb="14">
      <t>シガイチ</t>
    </rPh>
    <rPh sb="16" eb="18">
      <t>ホクブ</t>
    </rPh>
    <rPh sb="21" eb="24">
      <t>チュウサンカン</t>
    </rPh>
    <rPh sb="24" eb="26">
      <t>チイキ</t>
    </rPh>
    <rPh sb="27" eb="28">
      <t>ヨネ</t>
    </rPh>
    <rPh sb="28" eb="29">
      <t>ガワ</t>
    </rPh>
    <rPh sb="29" eb="31">
      <t>チク</t>
    </rPh>
    <rPh sb="32" eb="34">
      <t>キュウスイ</t>
    </rPh>
    <rPh sb="35" eb="36">
      <t>オコナ</t>
    </rPh>
    <rPh sb="81" eb="83">
      <t>カンキョウ</t>
    </rPh>
    <rPh sb="89" eb="92">
      <t>ホジョキン</t>
    </rPh>
    <rPh sb="95" eb="97">
      <t>ケイエイ</t>
    </rPh>
    <rPh sb="113" eb="115">
      <t>ケイジョウ</t>
    </rPh>
    <rPh sb="115" eb="117">
      <t>シュウシ</t>
    </rPh>
    <rPh sb="117" eb="119">
      <t>ヒリツ</t>
    </rPh>
    <rPh sb="120" eb="122">
      <t>ルイセキ</t>
    </rPh>
    <rPh sb="122" eb="125">
      <t>ケッソンキン</t>
    </rPh>
    <rPh sb="125" eb="127">
      <t>ヒリツ</t>
    </rPh>
    <rPh sb="128" eb="130">
      <t>リュウドウ</t>
    </rPh>
    <rPh sb="130" eb="132">
      <t>ヒリツ</t>
    </rPh>
    <rPh sb="133" eb="135">
      <t>ルイジ</t>
    </rPh>
    <rPh sb="135" eb="137">
      <t>ダンタイ</t>
    </rPh>
    <rPh sb="139" eb="140">
      <t>ヨ</t>
    </rPh>
    <rPh sb="143" eb="145">
      <t>イッパン</t>
    </rPh>
    <rPh sb="145" eb="147">
      <t>カイケイ</t>
    </rPh>
    <rPh sb="147" eb="150">
      <t>ホジョキン</t>
    </rPh>
    <rPh sb="153" eb="155">
      <t>シュウニュウ</t>
    </rPh>
    <rPh sb="169" eb="170">
      <t>ネン</t>
    </rPh>
    <rPh sb="170" eb="171">
      <t>カン</t>
    </rPh>
    <rPh sb="173" eb="175">
      <t>キギョウ</t>
    </rPh>
    <rPh sb="175" eb="176">
      <t>サイ</t>
    </rPh>
    <rPh sb="176" eb="178">
      <t>ザンダカ</t>
    </rPh>
    <rPh sb="178" eb="179">
      <t>タイ</t>
    </rPh>
    <rPh sb="179" eb="181">
      <t>キュウスイ</t>
    </rPh>
    <rPh sb="181" eb="183">
      <t>シュウエキ</t>
    </rPh>
    <rPh sb="183" eb="185">
      <t>ヒリツ</t>
    </rPh>
    <rPh sb="186" eb="188">
      <t>スウチ</t>
    </rPh>
    <rPh sb="189" eb="190">
      <t>ア</t>
    </rPh>
    <rPh sb="193" eb="195">
      <t>リユウ</t>
    </rPh>
    <rPh sb="206" eb="208">
      <t>サクテイ</t>
    </rPh>
    <rPh sb="226" eb="227">
      <t>モト</t>
    </rPh>
    <rPh sb="249" eb="251">
      <t>キギョウ</t>
    </rPh>
    <rPh sb="251" eb="252">
      <t>サイ</t>
    </rPh>
    <rPh sb="253" eb="254">
      <t>カ</t>
    </rPh>
    <rPh sb="255" eb="256">
      <t>イ</t>
    </rPh>
    <rPh sb="257" eb="259">
      <t>ロウキュウ</t>
    </rPh>
    <rPh sb="259" eb="260">
      <t>カン</t>
    </rPh>
    <rPh sb="261" eb="263">
      <t>コウシン</t>
    </rPh>
    <rPh sb="263" eb="265">
      <t>ジギョウ</t>
    </rPh>
    <rPh sb="266" eb="267">
      <t>オコナ</t>
    </rPh>
    <rPh sb="276" eb="278">
      <t>ユウシュウ</t>
    </rPh>
    <rPh sb="278" eb="279">
      <t>リツ</t>
    </rPh>
    <rPh sb="280" eb="282">
      <t>カコ</t>
    </rPh>
    <rPh sb="283" eb="285">
      <t>ルイジ</t>
    </rPh>
    <rPh sb="285" eb="287">
      <t>ダンタイ</t>
    </rPh>
    <rPh sb="288" eb="290">
      <t>ヒカク</t>
    </rPh>
    <rPh sb="291" eb="292">
      <t>ヒク</t>
    </rPh>
    <rPh sb="296" eb="298">
      <t>ロウキュウ</t>
    </rPh>
    <rPh sb="298" eb="299">
      <t>カン</t>
    </rPh>
    <rPh sb="300" eb="302">
      <t>コウシン</t>
    </rPh>
    <rPh sb="302" eb="304">
      <t>ジギョウ</t>
    </rPh>
    <rPh sb="307" eb="309">
      <t>ヘイセイ</t>
    </rPh>
    <rPh sb="311" eb="313">
      <t>ネンド</t>
    </rPh>
    <rPh sb="316" eb="318">
      <t>ルイジ</t>
    </rPh>
    <rPh sb="318" eb="320">
      <t>ダンタイ</t>
    </rPh>
    <rPh sb="322" eb="323">
      <t>タカ</t>
    </rPh>
    <rPh sb="331" eb="333">
      <t>リョウキン</t>
    </rPh>
    <rPh sb="333" eb="335">
      <t>カイシュウ</t>
    </rPh>
    <rPh sb="335" eb="336">
      <t>リツ</t>
    </rPh>
    <rPh sb="337" eb="339">
      <t>ルイジ</t>
    </rPh>
    <rPh sb="339" eb="341">
      <t>ダンタイ</t>
    </rPh>
    <rPh sb="343" eb="344">
      <t>ヒク</t>
    </rPh>
    <rPh sb="348" eb="350">
      <t>モトモト</t>
    </rPh>
    <rPh sb="358" eb="359">
      <t>ウエ</t>
    </rPh>
    <rPh sb="363" eb="365">
      <t>カイケイ</t>
    </rPh>
    <rPh sb="366" eb="367">
      <t>オナ</t>
    </rPh>
    <rPh sb="368" eb="370">
      <t>リョウキン</t>
    </rPh>
    <rPh sb="370" eb="372">
      <t>セッテイ</t>
    </rPh>
    <rPh sb="379" eb="381">
      <t>キュウスイ</t>
    </rPh>
    <rPh sb="382" eb="383">
      <t>カカ</t>
    </rPh>
    <rPh sb="384" eb="386">
      <t>ヒヨウ</t>
    </rPh>
    <rPh sb="387" eb="389">
      <t>キュウスイ</t>
    </rPh>
    <rPh sb="389" eb="391">
      <t>シュウエキ</t>
    </rPh>
    <rPh sb="392" eb="393">
      <t>マカナ</t>
    </rPh>
    <rPh sb="404" eb="406">
      <t>ヘイセイ</t>
    </rPh>
    <rPh sb="408" eb="410">
      <t>ネンド</t>
    </rPh>
    <rPh sb="416" eb="418">
      <t>キュウスイ</t>
    </rPh>
    <rPh sb="418" eb="420">
      <t>ゲンカ</t>
    </rPh>
    <rPh sb="421" eb="423">
      <t>ルイジ</t>
    </rPh>
    <rPh sb="423" eb="425">
      <t>ダンタイ</t>
    </rPh>
    <rPh sb="427" eb="428">
      <t>ヒク</t>
    </rPh>
    <rPh sb="434" eb="435">
      <t>ヨネ</t>
    </rPh>
    <rPh sb="435" eb="436">
      <t>ガワ</t>
    </rPh>
    <rPh sb="436" eb="438">
      <t>チク</t>
    </rPh>
    <rPh sb="439" eb="442">
      <t>コウレイシャ</t>
    </rPh>
    <rPh sb="443" eb="444">
      <t>オオ</t>
    </rPh>
    <rPh sb="445" eb="448">
      <t>カソチ</t>
    </rPh>
    <rPh sb="452" eb="454">
      <t>コンゴ</t>
    </rPh>
    <rPh sb="455" eb="457">
      <t>キュウスイ</t>
    </rPh>
    <rPh sb="457" eb="459">
      <t>ジンコウ</t>
    </rPh>
    <rPh sb="460" eb="462">
      <t>ゾウカ</t>
    </rPh>
    <rPh sb="463" eb="464">
      <t>ソウ</t>
    </rPh>
    <rPh sb="464" eb="466">
      <t>ユウシュウ</t>
    </rPh>
    <rPh sb="466" eb="468">
      <t>スイリョウ</t>
    </rPh>
    <rPh sb="469" eb="471">
      <t>ゾウカ</t>
    </rPh>
    <rPh sb="472" eb="474">
      <t>ミコ</t>
    </rPh>
    <rPh sb="480" eb="482">
      <t>キュウスイ</t>
    </rPh>
    <rPh sb="482" eb="484">
      <t>ゲンカ</t>
    </rPh>
    <rPh sb="485" eb="487">
      <t>ジョウショウ</t>
    </rPh>
    <rPh sb="487" eb="489">
      <t>ケイコウ</t>
    </rPh>
    <rPh sb="490" eb="491">
      <t>ツヅ</t>
    </rPh>
    <rPh sb="493" eb="49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</si>
</sst>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19.68</c:v>
                </c:pt>
                <c:pt idx="3" formatCode="#,##0.00;&quot;△&quot;#,##0.00;&quot;-&quot;">
                  <c:v>29.34</c:v>
                </c:pt>
                <c:pt idx="4" formatCode="#,##0.00;&quot;△&quot;#,##0.00;&quot;-&quot;">
                  <c:v>32.01</c:v>
                </c:pt>
              </c:numCache>
            </c:numRef>
          </c:val>
        </c:ser>
        <c:dLbls>
          <c:showLegendKey val="0"/>
          <c:showVal val="0"/>
          <c:showCatName val="0"/>
          <c:showSerName val="0"/>
          <c:showPercent val="0"/>
          <c:showBubbleSize val="0"/>
        </c:dLbls>
        <c:gapWidth val="150"/>
        <c:axId val="93996928"/>
        <c:axId val="940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c:v>
                </c:pt>
                <c:pt idx="2" formatCode="#,##0.00;&quot;△&quot;#,##0.00;&quot;-&quot;">
                  <c:v>4.6100000000000003</c:v>
                </c:pt>
                <c:pt idx="3" formatCode="#,##0.00;&quot;△&quot;#,##0.00;&quot;-&quot;">
                  <c:v>1.62</c:v>
                </c:pt>
                <c:pt idx="4" formatCode="#,##0.00;&quot;△&quot;#,##0.00;&quot;-&quot;">
                  <c:v>1.27</c:v>
                </c:pt>
              </c:numCache>
            </c:numRef>
          </c:val>
          <c:smooth val="0"/>
        </c:ser>
        <c:dLbls>
          <c:showLegendKey val="0"/>
          <c:showVal val="0"/>
          <c:showCatName val="0"/>
          <c:showSerName val="0"/>
          <c:showPercent val="0"/>
          <c:showBubbleSize val="0"/>
        </c:dLbls>
        <c:marker val="1"/>
        <c:smooth val="0"/>
        <c:axId val="93996928"/>
        <c:axId val="94011392"/>
      </c:lineChart>
      <c:dateAx>
        <c:axId val="93996928"/>
        <c:scaling>
          <c:orientation val="minMax"/>
        </c:scaling>
        <c:delete val="1"/>
        <c:axPos val="b"/>
        <c:numFmt formatCode="ge" sourceLinked="1"/>
        <c:majorTickMark val="none"/>
        <c:minorTickMark val="none"/>
        <c:tickLblPos val="none"/>
        <c:crossAx val="94011392"/>
        <c:crosses val="autoZero"/>
        <c:auto val="1"/>
        <c:lblOffset val="100"/>
        <c:baseTimeUnit val="years"/>
      </c:dateAx>
      <c:valAx>
        <c:axId val="94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82.12</c:v>
                </c:pt>
                <c:pt idx="1">
                  <c:v>92.78</c:v>
                </c:pt>
                <c:pt idx="2">
                  <c:v>108.45</c:v>
                </c:pt>
                <c:pt idx="3">
                  <c:v>74.849999999999994</c:v>
                </c:pt>
                <c:pt idx="4">
                  <c:v>68.930000000000007</c:v>
                </c:pt>
              </c:numCache>
            </c:numRef>
          </c:val>
        </c:ser>
        <c:dLbls>
          <c:showLegendKey val="0"/>
          <c:showVal val="0"/>
          <c:showCatName val="0"/>
          <c:showSerName val="0"/>
          <c:showPercent val="0"/>
          <c:showBubbleSize val="0"/>
        </c:dLbls>
        <c:gapWidth val="150"/>
        <c:axId val="95533312"/>
        <c:axId val="955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60.3</c:v>
                </c:pt>
                <c:pt idx="1">
                  <c:v>63.99</c:v>
                </c:pt>
                <c:pt idx="2">
                  <c:v>65.150000000000006</c:v>
                </c:pt>
                <c:pt idx="3">
                  <c:v>56.75</c:v>
                </c:pt>
                <c:pt idx="4">
                  <c:v>47.92</c:v>
                </c:pt>
              </c:numCache>
            </c:numRef>
          </c:val>
          <c:smooth val="0"/>
        </c:ser>
        <c:dLbls>
          <c:showLegendKey val="0"/>
          <c:showVal val="0"/>
          <c:showCatName val="0"/>
          <c:showSerName val="0"/>
          <c:showPercent val="0"/>
          <c:showBubbleSize val="0"/>
        </c:dLbls>
        <c:marker val="1"/>
        <c:smooth val="0"/>
        <c:axId val="95533312"/>
        <c:axId val="95543680"/>
      </c:lineChart>
      <c:dateAx>
        <c:axId val="95533312"/>
        <c:scaling>
          <c:orientation val="minMax"/>
        </c:scaling>
        <c:delete val="1"/>
        <c:axPos val="b"/>
        <c:numFmt formatCode="ge" sourceLinked="1"/>
        <c:majorTickMark val="none"/>
        <c:minorTickMark val="none"/>
        <c:tickLblPos val="none"/>
        <c:crossAx val="95543680"/>
        <c:crosses val="autoZero"/>
        <c:auto val="1"/>
        <c:lblOffset val="100"/>
        <c:baseTimeUnit val="years"/>
      </c:dateAx>
      <c:valAx>
        <c:axId val="955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82.81</c:v>
                </c:pt>
                <c:pt idx="1">
                  <c:v>72.989999999999995</c:v>
                </c:pt>
                <c:pt idx="2">
                  <c:v>64.09</c:v>
                </c:pt>
                <c:pt idx="3">
                  <c:v>91.69</c:v>
                </c:pt>
                <c:pt idx="4">
                  <c:v>93.24</c:v>
                </c:pt>
              </c:numCache>
            </c:numRef>
          </c:val>
        </c:ser>
        <c:dLbls>
          <c:showLegendKey val="0"/>
          <c:showVal val="0"/>
          <c:showCatName val="0"/>
          <c:showSerName val="0"/>
          <c:showPercent val="0"/>
          <c:showBubbleSize val="0"/>
        </c:dLbls>
        <c:gapWidth val="150"/>
        <c:axId val="95700864"/>
        <c:axId val="957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89.29</c:v>
                </c:pt>
                <c:pt idx="1">
                  <c:v>86.6</c:v>
                </c:pt>
                <c:pt idx="2">
                  <c:v>84.84</c:v>
                </c:pt>
                <c:pt idx="3">
                  <c:v>77.34</c:v>
                </c:pt>
                <c:pt idx="4">
                  <c:v>73.08</c:v>
                </c:pt>
              </c:numCache>
            </c:numRef>
          </c:val>
          <c:smooth val="0"/>
        </c:ser>
        <c:dLbls>
          <c:showLegendKey val="0"/>
          <c:showVal val="0"/>
          <c:showCatName val="0"/>
          <c:showSerName val="0"/>
          <c:showPercent val="0"/>
          <c:showBubbleSize val="0"/>
        </c:dLbls>
        <c:marker val="1"/>
        <c:smooth val="0"/>
        <c:axId val="95700864"/>
        <c:axId val="95711232"/>
      </c:lineChart>
      <c:dateAx>
        <c:axId val="95700864"/>
        <c:scaling>
          <c:orientation val="minMax"/>
        </c:scaling>
        <c:delete val="1"/>
        <c:axPos val="b"/>
        <c:numFmt formatCode="ge" sourceLinked="1"/>
        <c:majorTickMark val="none"/>
        <c:minorTickMark val="none"/>
        <c:tickLblPos val="none"/>
        <c:crossAx val="95711232"/>
        <c:crosses val="autoZero"/>
        <c:auto val="1"/>
        <c:lblOffset val="100"/>
        <c:baseTimeUnit val="years"/>
      </c:dateAx>
      <c:valAx>
        <c:axId val="957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106.23</c:v>
                </c:pt>
                <c:pt idx="1">
                  <c:v>108.55</c:v>
                </c:pt>
                <c:pt idx="2">
                  <c:v>105.55</c:v>
                </c:pt>
                <c:pt idx="3">
                  <c:v>106.85</c:v>
                </c:pt>
                <c:pt idx="4">
                  <c:v>147.26</c:v>
                </c:pt>
              </c:numCache>
            </c:numRef>
          </c:val>
        </c:ser>
        <c:dLbls>
          <c:showLegendKey val="0"/>
          <c:showVal val="0"/>
          <c:showCatName val="0"/>
          <c:showSerName val="0"/>
          <c:showPercent val="0"/>
          <c:showBubbleSize val="0"/>
        </c:dLbls>
        <c:gapWidth val="150"/>
        <c:axId val="94041600"/>
        <c:axId val="940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109.76</c:v>
                </c:pt>
                <c:pt idx="1">
                  <c:v>112.3</c:v>
                </c:pt>
                <c:pt idx="2">
                  <c:v>112.12</c:v>
                </c:pt>
                <c:pt idx="3">
                  <c:v>97.78</c:v>
                </c:pt>
                <c:pt idx="4">
                  <c:v>102.93</c:v>
                </c:pt>
              </c:numCache>
            </c:numRef>
          </c:val>
          <c:smooth val="0"/>
        </c:ser>
        <c:dLbls>
          <c:showLegendKey val="0"/>
          <c:showVal val="0"/>
          <c:showCatName val="0"/>
          <c:showSerName val="0"/>
          <c:showPercent val="0"/>
          <c:showBubbleSize val="0"/>
        </c:dLbls>
        <c:marker val="1"/>
        <c:smooth val="0"/>
        <c:axId val="94041600"/>
        <c:axId val="94043520"/>
      </c:lineChart>
      <c:dateAx>
        <c:axId val="94041600"/>
        <c:scaling>
          <c:orientation val="minMax"/>
        </c:scaling>
        <c:delete val="1"/>
        <c:axPos val="b"/>
        <c:numFmt formatCode="ge" sourceLinked="1"/>
        <c:majorTickMark val="none"/>
        <c:minorTickMark val="none"/>
        <c:tickLblPos val="none"/>
        <c:crossAx val="94043520"/>
        <c:crosses val="autoZero"/>
        <c:auto val="1"/>
        <c:lblOffset val="100"/>
        <c:baseTimeUnit val="years"/>
      </c:dateAx>
      <c:valAx>
        <c:axId val="9404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37.25</c:v>
                </c:pt>
                <c:pt idx="1">
                  <c:v>37.39</c:v>
                </c:pt>
                <c:pt idx="2">
                  <c:v>28.76</c:v>
                </c:pt>
                <c:pt idx="3">
                  <c:v>21.48</c:v>
                </c:pt>
                <c:pt idx="4">
                  <c:v>25.47</c:v>
                </c:pt>
              </c:numCache>
            </c:numRef>
          </c:val>
        </c:ser>
        <c:dLbls>
          <c:showLegendKey val="0"/>
          <c:showVal val="0"/>
          <c:showCatName val="0"/>
          <c:showSerName val="0"/>
          <c:showPercent val="0"/>
          <c:showBubbleSize val="0"/>
        </c:dLbls>
        <c:gapWidth val="150"/>
        <c:axId val="95253632"/>
        <c:axId val="952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14.07</c:v>
                </c:pt>
                <c:pt idx="1">
                  <c:v>14.8</c:v>
                </c:pt>
                <c:pt idx="2">
                  <c:v>15.13</c:v>
                </c:pt>
                <c:pt idx="3">
                  <c:v>14.94</c:v>
                </c:pt>
                <c:pt idx="4">
                  <c:v>36.93</c:v>
                </c:pt>
              </c:numCache>
            </c:numRef>
          </c:val>
          <c:smooth val="0"/>
        </c:ser>
        <c:dLbls>
          <c:showLegendKey val="0"/>
          <c:showVal val="0"/>
          <c:showCatName val="0"/>
          <c:showSerName val="0"/>
          <c:showPercent val="0"/>
          <c:showBubbleSize val="0"/>
        </c:dLbls>
        <c:marker val="1"/>
        <c:smooth val="0"/>
        <c:axId val="95253632"/>
        <c:axId val="95255552"/>
      </c:lineChart>
      <c:dateAx>
        <c:axId val="95253632"/>
        <c:scaling>
          <c:orientation val="minMax"/>
        </c:scaling>
        <c:delete val="1"/>
        <c:axPos val="b"/>
        <c:numFmt formatCode="ge" sourceLinked="1"/>
        <c:majorTickMark val="none"/>
        <c:minorTickMark val="none"/>
        <c:tickLblPos val="none"/>
        <c:crossAx val="95255552"/>
        <c:crosses val="autoZero"/>
        <c:auto val="1"/>
        <c:lblOffset val="100"/>
        <c:baseTimeUnit val="years"/>
      </c:dateAx>
      <c:valAx>
        <c:axId val="952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66080"/>
        <c:axId val="95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19.66</c:v>
                </c:pt>
                <c:pt idx="1">
                  <c:v>19.66</c:v>
                </c:pt>
                <c:pt idx="2">
                  <c:v>20.03</c:v>
                </c:pt>
                <c:pt idx="3">
                  <c:v>4.58</c:v>
                </c:pt>
                <c:pt idx="4">
                  <c:v>4.1900000000000004</c:v>
                </c:pt>
              </c:numCache>
            </c:numRef>
          </c:val>
          <c:smooth val="0"/>
        </c:ser>
        <c:dLbls>
          <c:showLegendKey val="0"/>
          <c:showVal val="0"/>
          <c:showCatName val="0"/>
          <c:showSerName val="0"/>
          <c:showPercent val="0"/>
          <c:showBubbleSize val="0"/>
        </c:dLbls>
        <c:marker val="1"/>
        <c:smooth val="0"/>
        <c:axId val="95566080"/>
        <c:axId val="95580544"/>
      </c:lineChart>
      <c:dateAx>
        <c:axId val="95566080"/>
        <c:scaling>
          <c:orientation val="minMax"/>
        </c:scaling>
        <c:delete val="1"/>
        <c:axPos val="b"/>
        <c:numFmt formatCode="ge" sourceLinked="1"/>
        <c:majorTickMark val="none"/>
        <c:minorTickMark val="none"/>
        <c:tickLblPos val="none"/>
        <c:crossAx val="95580544"/>
        <c:crosses val="autoZero"/>
        <c:auto val="1"/>
        <c:lblOffset val="100"/>
        <c:baseTimeUnit val="years"/>
      </c:dateAx>
      <c:valAx>
        <c:axId val="95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08192"/>
        <c:axId val="956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109.67</c:v>
                </c:pt>
                <c:pt idx="1">
                  <c:v>101.19</c:v>
                </c:pt>
                <c:pt idx="2">
                  <c:v>94.45</c:v>
                </c:pt>
                <c:pt idx="3">
                  <c:v>190.42</c:v>
                </c:pt>
                <c:pt idx="4">
                  <c:v>230.37</c:v>
                </c:pt>
              </c:numCache>
            </c:numRef>
          </c:val>
          <c:smooth val="0"/>
        </c:ser>
        <c:dLbls>
          <c:showLegendKey val="0"/>
          <c:showVal val="0"/>
          <c:showCatName val="0"/>
          <c:showSerName val="0"/>
          <c:showPercent val="0"/>
          <c:showBubbleSize val="0"/>
        </c:dLbls>
        <c:marker val="1"/>
        <c:smooth val="0"/>
        <c:axId val="95608192"/>
        <c:axId val="95607424"/>
      </c:lineChart>
      <c:dateAx>
        <c:axId val="95608192"/>
        <c:scaling>
          <c:orientation val="minMax"/>
        </c:scaling>
        <c:delete val="1"/>
        <c:axPos val="b"/>
        <c:numFmt formatCode="ge" sourceLinked="1"/>
        <c:majorTickMark val="none"/>
        <c:minorTickMark val="none"/>
        <c:tickLblPos val="none"/>
        <c:crossAx val="95607424"/>
        <c:crosses val="autoZero"/>
        <c:auto val="1"/>
        <c:lblOffset val="100"/>
        <c:baseTimeUnit val="years"/>
      </c:dateAx>
      <c:valAx>
        <c:axId val="9560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2340.6799999999998</c:v>
                </c:pt>
                <c:pt idx="1">
                  <c:v>2243.9299999999998</c:v>
                </c:pt>
                <c:pt idx="2">
                  <c:v>2595.46</c:v>
                </c:pt>
                <c:pt idx="3">
                  <c:v>543.24</c:v>
                </c:pt>
                <c:pt idx="4">
                  <c:v>2179.94</c:v>
                </c:pt>
              </c:numCache>
            </c:numRef>
          </c:val>
        </c:ser>
        <c:dLbls>
          <c:showLegendKey val="0"/>
          <c:showVal val="0"/>
          <c:showCatName val="0"/>
          <c:showSerName val="0"/>
          <c:showPercent val="0"/>
          <c:showBubbleSize val="0"/>
        </c:dLbls>
        <c:gapWidth val="150"/>
        <c:axId val="95388416"/>
        <c:axId val="953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699.57</c:v>
                </c:pt>
                <c:pt idx="1">
                  <c:v>712.4</c:v>
                </c:pt>
                <c:pt idx="2">
                  <c:v>619.62</c:v>
                </c:pt>
                <c:pt idx="3">
                  <c:v>292.61</c:v>
                </c:pt>
                <c:pt idx="4">
                  <c:v>274.45999999999998</c:v>
                </c:pt>
              </c:numCache>
            </c:numRef>
          </c:val>
          <c:smooth val="0"/>
        </c:ser>
        <c:dLbls>
          <c:showLegendKey val="0"/>
          <c:showVal val="0"/>
          <c:showCatName val="0"/>
          <c:showSerName val="0"/>
          <c:showPercent val="0"/>
          <c:showBubbleSize val="0"/>
        </c:dLbls>
        <c:marker val="1"/>
        <c:smooth val="0"/>
        <c:axId val="95388416"/>
        <c:axId val="95390336"/>
      </c:lineChart>
      <c:dateAx>
        <c:axId val="95388416"/>
        <c:scaling>
          <c:orientation val="minMax"/>
        </c:scaling>
        <c:delete val="1"/>
        <c:axPos val="b"/>
        <c:numFmt formatCode="ge" sourceLinked="1"/>
        <c:majorTickMark val="none"/>
        <c:minorTickMark val="none"/>
        <c:tickLblPos val="none"/>
        <c:crossAx val="95390336"/>
        <c:crosses val="autoZero"/>
        <c:auto val="1"/>
        <c:lblOffset val="100"/>
        <c:baseTimeUnit val="years"/>
      </c:dateAx>
      <c:valAx>
        <c:axId val="953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formatCode="#,##0.00;&quot;△&quot;#,##0.00;&quot;-&quot;">
                  <c:v>1555.32</c:v>
                </c:pt>
                <c:pt idx="3" formatCode="#,##0.00;&quot;△&quot;#,##0.00;&quot;-&quot;">
                  <c:v>3356.04</c:v>
                </c:pt>
                <c:pt idx="4" formatCode="#,##0.00;&quot;△&quot;#,##0.00;&quot;-&quot;">
                  <c:v>5847.84</c:v>
                </c:pt>
              </c:numCache>
            </c:numRef>
          </c:val>
        </c:ser>
        <c:dLbls>
          <c:showLegendKey val="0"/>
          <c:showVal val="0"/>
          <c:showCatName val="0"/>
          <c:showSerName val="0"/>
          <c:showPercent val="0"/>
          <c:showBubbleSize val="0"/>
        </c:dLbls>
        <c:gapWidth val="150"/>
        <c:axId val="95428608"/>
        <c:axId val="954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396.01</c:v>
                </c:pt>
                <c:pt idx="1">
                  <c:v>355.92</c:v>
                </c:pt>
                <c:pt idx="2">
                  <c:v>405.55</c:v>
                </c:pt>
                <c:pt idx="3">
                  <c:v>1157.49</c:v>
                </c:pt>
                <c:pt idx="4">
                  <c:v>1264.3699999999999</c:v>
                </c:pt>
              </c:numCache>
            </c:numRef>
          </c:val>
          <c:smooth val="0"/>
        </c:ser>
        <c:dLbls>
          <c:showLegendKey val="0"/>
          <c:showVal val="0"/>
          <c:showCatName val="0"/>
          <c:showSerName val="0"/>
          <c:showPercent val="0"/>
          <c:showBubbleSize val="0"/>
        </c:dLbls>
        <c:marker val="1"/>
        <c:smooth val="0"/>
        <c:axId val="95428608"/>
        <c:axId val="95430528"/>
      </c:lineChart>
      <c:dateAx>
        <c:axId val="95428608"/>
        <c:scaling>
          <c:orientation val="minMax"/>
        </c:scaling>
        <c:delete val="1"/>
        <c:axPos val="b"/>
        <c:numFmt formatCode="ge" sourceLinked="1"/>
        <c:majorTickMark val="none"/>
        <c:minorTickMark val="none"/>
        <c:tickLblPos val="none"/>
        <c:crossAx val="95430528"/>
        <c:crosses val="autoZero"/>
        <c:auto val="1"/>
        <c:lblOffset val="100"/>
        <c:baseTimeUnit val="years"/>
      </c:dateAx>
      <c:valAx>
        <c:axId val="9543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23.95</c:v>
                </c:pt>
                <c:pt idx="1">
                  <c:v>24.91</c:v>
                </c:pt>
                <c:pt idx="2">
                  <c:v>16.739999999999998</c:v>
                </c:pt>
                <c:pt idx="3">
                  <c:v>12.75</c:v>
                </c:pt>
                <c:pt idx="4">
                  <c:v>14.07</c:v>
                </c:pt>
              </c:numCache>
            </c:numRef>
          </c:val>
        </c:ser>
        <c:dLbls>
          <c:showLegendKey val="0"/>
          <c:showVal val="0"/>
          <c:showCatName val="0"/>
          <c:showSerName val="0"/>
          <c:showPercent val="0"/>
          <c:showBubbleSize val="0"/>
        </c:dLbls>
        <c:gapWidth val="150"/>
        <c:axId val="95464832"/>
        <c:axId val="95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75.19</c:v>
                </c:pt>
                <c:pt idx="1">
                  <c:v>77.7</c:v>
                </c:pt>
                <c:pt idx="2">
                  <c:v>71.599999999999994</c:v>
                </c:pt>
                <c:pt idx="3">
                  <c:v>31.79</c:v>
                </c:pt>
                <c:pt idx="4">
                  <c:v>34.520000000000003</c:v>
                </c:pt>
              </c:numCache>
            </c:numRef>
          </c:val>
          <c:smooth val="0"/>
        </c:ser>
        <c:dLbls>
          <c:showLegendKey val="0"/>
          <c:showVal val="0"/>
          <c:showCatName val="0"/>
          <c:showSerName val="0"/>
          <c:showPercent val="0"/>
          <c:showBubbleSize val="0"/>
        </c:dLbls>
        <c:marker val="1"/>
        <c:smooth val="0"/>
        <c:axId val="95464832"/>
        <c:axId val="95471104"/>
      </c:lineChart>
      <c:dateAx>
        <c:axId val="95464832"/>
        <c:scaling>
          <c:orientation val="minMax"/>
        </c:scaling>
        <c:delete val="1"/>
        <c:axPos val="b"/>
        <c:numFmt formatCode="ge" sourceLinked="1"/>
        <c:majorTickMark val="none"/>
        <c:minorTickMark val="none"/>
        <c:tickLblPos val="none"/>
        <c:crossAx val="95471104"/>
        <c:crosses val="autoZero"/>
        <c:auto val="1"/>
        <c:lblOffset val="100"/>
        <c:baseTimeUnit val="years"/>
      </c:dateAx>
      <c:valAx>
        <c:axId val="95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320.87</c:v>
                </c:pt>
                <c:pt idx="1">
                  <c:v>309.72000000000003</c:v>
                </c:pt>
                <c:pt idx="2">
                  <c:v>462.5</c:v>
                </c:pt>
                <c:pt idx="3">
                  <c:v>606.29</c:v>
                </c:pt>
                <c:pt idx="4">
                  <c:v>555.95000000000005</c:v>
                </c:pt>
              </c:numCache>
            </c:numRef>
          </c:val>
        </c:ser>
        <c:dLbls>
          <c:showLegendKey val="0"/>
          <c:showVal val="0"/>
          <c:showCatName val="0"/>
          <c:showSerName val="0"/>
          <c:showPercent val="0"/>
          <c:showBubbleSize val="0"/>
        </c:dLbls>
        <c:gapWidth val="150"/>
        <c:axId val="95509120"/>
        <c:axId val="955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181.2</c:v>
                </c:pt>
                <c:pt idx="1">
                  <c:v>173.22</c:v>
                </c:pt>
                <c:pt idx="2">
                  <c:v>185.84</c:v>
                </c:pt>
                <c:pt idx="3">
                  <c:v>526.03</c:v>
                </c:pt>
                <c:pt idx="4">
                  <c:v>626.29999999999995</c:v>
                </c:pt>
              </c:numCache>
            </c:numRef>
          </c:val>
          <c:smooth val="0"/>
        </c:ser>
        <c:dLbls>
          <c:showLegendKey val="0"/>
          <c:showVal val="0"/>
          <c:showCatName val="0"/>
          <c:showSerName val="0"/>
          <c:showPercent val="0"/>
          <c:showBubbleSize val="0"/>
        </c:dLbls>
        <c:marker val="1"/>
        <c:smooth val="0"/>
        <c:axId val="95509120"/>
        <c:axId val="95511296"/>
      </c:lineChart>
      <c:dateAx>
        <c:axId val="95509120"/>
        <c:scaling>
          <c:orientation val="minMax"/>
        </c:scaling>
        <c:delete val="1"/>
        <c:axPos val="b"/>
        <c:numFmt formatCode="ge" sourceLinked="1"/>
        <c:majorTickMark val="none"/>
        <c:minorTickMark val="none"/>
        <c:tickLblPos val="none"/>
        <c:crossAx val="95511296"/>
        <c:crosses val="autoZero"/>
        <c:auto val="1"/>
        <c:lblOffset val="100"/>
        <c:baseTimeUnit val="years"/>
      </c:dateAx>
      <c:valAx>
        <c:axId val="955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下松市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C4</v>
      </c>
      <c r="AA8" s="72"/>
      <c r="AB8" s="72"/>
      <c r="AC8" s="72"/>
      <c r="AD8" s="72"/>
      <c r="AE8" s="72"/>
      <c r="AF8" s="72"/>
      <c r="AG8" s="73"/>
      <c r="AH8" s="3"/>
      <c r="AI8" s="74">
        <f>データ!Q6</f>
        <v>56280</v>
      </c>
      <c r="AJ8" s="75"/>
      <c r="AK8" s="75"/>
      <c r="AL8" s="75"/>
      <c r="AM8" s="75"/>
      <c r="AN8" s="75"/>
      <c r="AO8" s="75"/>
      <c r="AP8" s="76"/>
      <c r="AQ8" s="57">
        <f>データ!R6</f>
        <v>89.35</v>
      </c>
      <c r="AR8" s="57"/>
      <c r="AS8" s="57"/>
      <c r="AT8" s="57"/>
      <c r="AU8" s="57"/>
      <c r="AV8" s="57"/>
      <c r="AW8" s="57"/>
      <c r="AX8" s="57"/>
      <c r="AY8" s="57">
        <f>データ!S6</f>
        <v>629.88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38.79</v>
      </c>
      <c r="K10" s="57"/>
      <c r="L10" s="57"/>
      <c r="M10" s="57"/>
      <c r="N10" s="57"/>
      <c r="O10" s="57"/>
      <c r="P10" s="57"/>
      <c r="Q10" s="57"/>
      <c r="R10" s="57">
        <f>データ!O6</f>
        <v>0.61</v>
      </c>
      <c r="S10" s="57"/>
      <c r="T10" s="57"/>
      <c r="U10" s="57"/>
      <c r="V10" s="57"/>
      <c r="W10" s="57"/>
      <c r="X10" s="57"/>
      <c r="Y10" s="57"/>
      <c r="Z10" s="65">
        <f>データ!P6</f>
        <v>1505</v>
      </c>
      <c r="AA10" s="65"/>
      <c r="AB10" s="65"/>
      <c r="AC10" s="65"/>
      <c r="AD10" s="65"/>
      <c r="AE10" s="65"/>
      <c r="AF10" s="65"/>
      <c r="AG10" s="65"/>
      <c r="AH10" s="2"/>
      <c r="AI10" s="65">
        <f>データ!T6</f>
        <v>343</v>
      </c>
      <c r="AJ10" s="65"/>
      <c r="AK10" s="65"/>
      <c r="AL10" s="65"/>
      <c r="AM10" s="65"/>
      <c r="AN10" s="65"/>
      <c r="AO10" s="65"/>
      <c r="AP10" s="65"/>
      <c r="AQ10" s="57">
        <f>データ!U6</f>
        <v>0.01</v>
      </c>
      <c r="AR10" s="57"/>
      <c r="AS10" s="57"/>
      <c r="AT10" s="57"/>
      <c r="AU10" s="57"/>
      <c r="AV10" s="57"/>
      <c r="AW10" s="57"/>
      <c r="AX10" s="57"/>
      <c r="AY10" s="57">
        <f>データ!V6</f>
        <v>34300</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352071</v>
      </c>
      <c r="D6" s="31">
        <f t="shared" si="3"/>
        <v>46</v>
      </c>
      <c r="E6" s="31">
        <f t="shared" si="3"/>
        <v>1</v>
      </c>
      <c r="F6" s="31">
        <f t="shared" si="3"/>
        <v>0</v>
      </c>
      <c r="G6" s="31">
        <f t="shared" si="3"/>
        <v>5</v>
      </c>
      <c r="H6" s="31" t="str">
        <f t="shared" si="3"/>
        <v>山口県　下松市</v>
      </c>
      <c r="I6" s="31" t="str">
        <f t="shared" si="3"/>
        <v>法適用</v>
      </c>
      <c r="J6" s="31" t="str">
        <f t="shared" si="3"/>
        <v>水道事業</v>
      </c>
      <c r="K6" s="31" t="str">
        <f t="shared" si="3"/>
        <v>簡易水道事業</v>
      </c>
      <c r="L6" s="31" t="str">
        <f t="shared" si="3"/>
        <v>C4</v>
      </c>
      <c r="M6" s="32" t="str">
        <f t="shared" si="3"/>
        <v>-</v>
      </c>
      <c r="N6" s="32">
        <f t="shared" si="3"/>
        <v>38.79</v>
      </c>
      <c r="O6" s="32">
        <f t="shared" si="3"/>
        <v>0.61</v>
      </c>
      <c r="P6" s="32">
        <f t="shared" si="3"/>
        <v>1505</v>
      </c>
      <c r="Q6" s="32">
        <f t="shared" si="3"/>
        <v>56280</v>
      </c>
      <c r="R6" s="32">
        <f t="shared" si="3"/>
        <v>89.35</v>
      </c>
      <c r="S6" s="32">
        <f t="shared" si="3"/>
        <v>629.88</v>
      </c>
      <c r="T6" s="32">
        <f t="shared" si="3"/>
        <v>343</v>
      </c>
      <c r="U6" s="32">
        <f t="shared" si="3"/>
        <v>0.01</v>
      </c>
      <c r="V6" s="32">
        <f t="shared" si="3"/>
        <v>34300</v>
      </c>
      <c r="W6" s="33">
        <f>IF(W7="",NA(),W7)</f>
        <v>106.23</v>
      </c>
      <c r="X6" s="33">
        <f t="shared" ref="X6:AF6" si="4">IF(X7="",NA(),X7)</f>
        <v>108.55</v>
      </c>
      <c r="Y6" s="33">
        <f t="shared" si="4"/>
        <v>105.55</v>
      </c>
      <c r="Z6" s="33">
        <f t="shared" si="4"/>
        <v>106.85</v>
      </c>
      <c r="AA6" s="33">
        <f t="shared" si="4"/>
        <v>147.26</v>
      </c>
      <c r="AB6" s="33">
        <f t="shared" si="4"/>
        <v>109.76</v>
      </c>
      <c r="AC6" s="33">
        <f t="shared" si="4"/>
        <v>112.3</v>
      </c>
      <c r="AD6" s="33">
        <f t="shared" si="4"/>
        <v>112.12</v>
      </c>
      <c r="AE6" s="33">
        <f t="shared" si="4"/>
        <v>97.78</v>
      </c>
      <c r="AF6" s="33">
        <f t="shared" si="4"/>
        <v>102.93</v>
      </c>
      <c r="AG6" s="32" t="str">
        <f>IF(AG7="","",IF(AG7="-","【-】","【"&amp;SUBSTITUTE(TEXT(AG7,"#,##0.00"),"-","△")&amp;"】"))</f>
        <v>【102.45】</v>
      </c>
      <c r="AH6" s="32">
        <f>IF(AH7="",NA(),AH7)</f>
        <v>0</v>
      </c>
      <c r="AI6" s="32">
        <f t="shared" ref="AI6:AQ6" si="5">IF(AI7="",NA(),AI7)</f>
        <v>0</v>
      </c>
      <c r="AJ6" s="32">
        <f t="shared" si="5"/>
        <v>0</v>
      </c>
      <c r="AK6" s="32">
        <f t="shared" si="5"/>
        <v>0</v>
      </c>
      <c r="AL6" s="32">
        <f t="shared" si="5"/>
        <v>0</v>
      </c>
      <c r="AM6" s="33">
        <f t="shared" si="5"/>
        <v>109.67</v>
      </c>
      <c r="AN6" s="33">
        <f t="shared" si="5"/>
        <v>101.19</v>
      </c>
      <c r="AO6" s="33">
        <f t="shared" si="5"/>
        <v>94.45</v>
      </c>
      <c r="AP6" s="33">
        <f t="shared" si="5"/>
        <v>190.42</v>
      </c>
      <c r="AQ6" s="33">
        <f t="shared" si="5"/>
        <v>230.37</v>
      </c>
      <c r="AR6" s="32" t="str">
        <f>IF(AR7="","",IF(AR7="-","【-】","【"&amp;SUBSTITUTE(TEXT(AR7,"#,##0.00"),"-","△")&amp;"】"))</f>
        <v>【44.53】</v>
      </c>
      <c r="AS6" s="33">
        <f>IF(AS7="",NA(),AS7)</f>
        <v>2340.6799999999998</v>
      </c>
      <c r="AT6" s="33">
        <f t="shared" ref="AT6:BB6" si="6">IF(AT7="",NA(),AT7)</f>
        <v>2243.9299999999998</v>
      </c>
      <c r="AU6" s="33">
        <f t="shared" si="6"/>
        <v>2595.46</v>
      </c>
      <c r="AV6" s="33">
        <f t="shared" si="6"/>
        <v>543.24</v>
      </c>
      <c r="AW6" s="33">
        <f t="shared" si="6"/>
        <v>2179.94</v>
      </c>
      <c r="AX6" s="33">
        <f t="shared" si="6"/>
        <v>699.57</v>
      </c>
      <c r="AY6" s="33">
        <f t="shared" si="6"/>
        <v>712.4</v>
      </c>
      <c r="AZ6" s="33">
        <f t="shared" si="6"/>
        <v>619.62</v>
      </c>
      <c r="BA6" s="33">
        <f t="shared" si="6"/>
        <v>292.61</v>
      </c>
      <c r="BB6" s="33">
        <f t="shared" si="6"/>
        <v>274.45999999999998</v>
      </c>
      <c r="BC6" s="32" t="str">
        <f>IF(BC7="","",IF(BC7="-","【-】","【"&amp;SUBSTITUTE(TEXT(BC7,"#,##0.00"),"-","△")&amp;"】"))</f>
        <v>【299.05】</v>
      </c>
      <c r="BD6" s="32">
        <f>IF(BD7="",NA(),BD7)</f>
        <v>0</v>
      </c>
      <c r="BE6" s="32">
        <f t="shared" ref="BE6:BM6" si="7">IF(BE7="",NA(),BE7)</f>
        <v>0</v>
      </c>
      <c r="BF6" s="33">
        <f t="shared" si="7"/>
        <v>1555.32</v>
      </c>
      <c r="BG6" s="33">
        <f t="shared" si="7"/>
        <v>3356.04</v>
      </c>
      <c r="BH6" s="33">
        <f t="shared" si="7"/>
        <v>5847.84</v>
      </c>
      <c r="BI6" s="33">
        <f t="shared" si="7"/>
        <v>396.01</v>
      </c>
      <c r="BJ6" s="33">
        <f t="shared" si="7"/>
        <v>355.92</v>
      </c>
      <c r="BK6" s="33">
        <f t="shared" si="7"/>
        <v>405.55</v>
      </c>
      <c r="BL6" s="33">
        <f t="shared" si="7"/>
        <v>1157.49</v>
      </c>
      <c r="BM6" s="33">
        <f t="shared" si="7"/>
        <v>1264.3699999999999</v>
      </c>
      <c r="BN6" s="32" t="str">
        <f>IF(BN7="","",IF(BN7="-","【-】","【"&amp;SUBSTITUTE(TEXT(BN7,"#,##0.00"),"-","△")&amp;"】"))</f>
        <v>【911.88】</v>
      </c>
      <c r="BO6" s="33">
        <f>IF(BO7="",NA(),BO7)</f>
        <v>23.95</v>
      </c>
      <c r="BP6" s="33">
        <f t="shared" ref="BP6:BX6" si="8">IF(BP7="",NA(),BP7)</f>
        <v>24.91</v>
      </c>
      <c r="BQ6" s="33">
        <f t="shared" si="8"/>
        <v>16.739999999999998</v>
      </c>
      <c r="BR6" s="33">
        <f t="shared" si="8"/>
        <v>12.75</v>
      </c>
      <c r="BS6" s="33">
        <f t="shared" si="8"/>
        <v>14.07</v>
      </c>
      <c r="BT6" s="33">
        <f t="shared" si="8"/>
        <v>75.19</v>
      </c>
      <c r="BU6" s="33">
        <f t="shared" si="8"/>
        <v>77.7</v>
      </c>
      <c r="BV6" s="33">
        <f t="shared" si="8"/>
        <v>71.599999999999994</v>
      </c>
      <c r="BW6" s="33">
        <f t="shared" si="8"/>
        <v>31.79</v>
      </c>
      <c r="BX6" s="33">
        <f t="shared" si="8"/>
        <v>34.520000000000003</v>
      </c>
      <c r="BY6" s="32" t="str">
        <f>IF(BY7="","",IF(BY7="-","【-】","【"&amp;SUBSTITUTE(TEXT(BY7,"#,##0.00"),"-","△")&amp;"】"))</f>
        <v>【64.84】</v>
      </c>
      <c r="BZ6" s="33">
        <f>IF(BZ7="",NA(),BZ7)</f>
        <v>320.87</v>
      </c>
      <c r="CA6" s="33">
        <f t="shared" ref="CA6:CI6" si="9">IF(CA7="",NA(),CA7)</f>
        <v>309.72000000000003</v>
      </c>
      <c r="CB6" s="33">
        <f t="shared" si="9"/>
        <v>462.5</v>
      </c>
      <c r="CC6" s="33">
        <f t="shared" si="9"/>
        <v>606.29</v>
      </c>
      <c r="CD6" s="33">
        <f t="shared" si="9"/>
        <v>555.95000000000005</v>
      </c>
      <c r="CE6" s="33">
        <f t="shared" si="9"/>
        <v>181.2</v>
      </c>
      <c r="CF6" s="33">
        <f t="shared" si="9"/>
        <v>173.22</v>
      </c>
      <c r="CG6" s="33">
        <f t="shared" si="9"/>
        <v>185.84</v>
      </c>
      <c r="CH6" s="33">
        <f t="shared" si="9"/>
        <v>526.03</v>
      </c>
      <c r="CI6" s="33">
        <f t="shared" si="9"/>
        <v>626.29999999999995</v>
      </c>
      <c r="CJ6" s="32" t="str">
        <f>IF(CJ7="","",IF(CJ7="-","【-】","【"&amp;SUBSTITUTE(TEXT(CJ7,"#,##0.00"),"-","△")&amp;"】"))</f>
        <v>【295.00】</v>
      </c>
      <c r="CK6" s="33">
        <f>IF(CK7="",NA(),CK7)</f>
        <v>82.12</v>
      </c>
      <c r="CL6" s="33">
        <f t="shared" ref="CL6:CT6" si="10">IF(CL7="",NA(),CL7)</f>
        <v>92.78</v>
      </c>
      <c r="CM6" s="33">
        <f t="shared" si="10"/>
        <v>108.45</v>
      </c>
      <c r="CN6" s="33">
        <f t="shared" si="10"/>
        <v>74.849999999999994</v>
      </c>
      <c r="CO6" s="33">
        <f t="shared" si="10"/>
        <v>68.930000000000007</v>
      </c>
      <c r="CP6" s="33">
        <f t="shared" si="10"/>
        <v>60.3</v>
      </c>
      <c r="CQ6" s="33">
        <f t="shared" si="10"/>
        <v>63.99</v>
      </c>
      <c r="CR6" s="33">
        <f t="shared" si="10"/>
        <v>65.150000000000006</v>
      </c>
      <c r="CS6" s="33">
        <f t="shared" si="10"/>
        <v>56.75</v>
      </c>
      <c r="CT6" s="33">
        <f t="shared" si="10"/>
        <v>47.92</v>
      </c>
      <c r="CU6" s="32" t="str">
        <f>IF(CU7="","",IF(CU7="-","【-】","【"&amp;SUBSTITUTE(TEXT(CU7,"#,##0.00"),"-","△")&amp;"】"))</f>
        <v>【56.21】</v>
      </c>
      <c r="CV6" s="33">
        <f>IF(CV7="",NA(),CV7)</f>
        <v>82.81</v>
      </c>
      <c r="CW6" s="33">
        <f t="shared" ref="CW6:DE6" si="11">IF(CW7="",NA(),CW7)</f>
        <v>72.989999999999995</v>
      </c>
      <c r="CX6" s="33">
        <f t="shared" si="11"/>
        <v>64.09</v>
      </c>
      <c r="CY6" s="33">
        <f t="shared" si="11"/>
        <v>91.69</v>
      </c>
      <c r="CZ6" s="33">
        <f t="shared" si="11"/>
        <v>93.24</v>
      </c>
      <c r="DA6" s="33">
        <f t="shared" si="11"/>
        <v>89.29</v>
      </c>
      <c r="DB6" s="33">
        <f t="shared" si="11"/>
        <v>86.6</v>
      </c>
      <c r="DC6" s="33">
        <f t="shared" si="11"/>
        <v>84.84</v>
      </c>
      <c r="DD6" s="33">
        <f t="shared" si="11"/>
        <v>77.34</v>
      </c>
      <c r="DE6" s="33">
        <f t="shared" si="11"/>
        <v>73.08</v>
      </c>
      <c r="DF6" s="32" t="str">
        <f>IF(DF7="","",IF(DF7="-","【-】","【"&amp;SUBSTITUTE(TEXT(DF7,"#,##0.00"),"-","△")&amp;"】"))</f>
        <v>【83.92】</v>
      </c>
      <c r="DG6" s="33">
        <f>IF(DG7="",NA(),DG7)</f>
        <v>37.25</v>
      </c>
      <c r="DH6" s="33">
        <f t="shared" ref="DH6:DP6" si="12">IF(DH7="",NA(),DH7)</f>
        <v>37.39</v>
      </c>
      <c r="DI6" s="33">
        <f t="shared" si="12"/>
        <v>28.76</v>
      </c>
      <c r="DJ6" s="33">
        <f t="shared" si="12"/>
        <v>21.48</v>
      </c>
      <c r="DK6" s="33">
        <f t="shared" si="12"/>
        <v>25.47</v>
      </c>
      <c r="DL6" s="33">
        <f t="shared" si="12"/>
        <v>14.07</v>
      </c>
      <c r="DM6" s="33">
        <f t="shared" si="12"/>
        <v>14.8</v>
      </c>
      <c r="DN6" s="33">
        <f t="shared" si="12"/>
        <v>15.13</v>
      </c>
      <c r="DO6" s="33">
        <f t="shared" si="12"/>
        <v>14.94</v>
      </c>
      <c r="DP6" s="33">
        <f t="shared" si="12"/>
        <v>36.93</v>
      </c>
      <c r="DQ6" s="32" t="str">
        <f>IF(DQ7="","",IF(DQ7="-","【-】","【"&amp;SUBSTITUTE(TEXT(DQ7,"#,##0.00"),"-","△")&amp;"】"))</f>
        <v>【33.71】</v>
      </c>
      <c r="DR6" s="32">
        <f>IF(DR7="",NA(),DR7)</f>
        <v>0</v>
      </c>
      <c r="DS6" s="32">
        <f t="shared" ref="DS6:EA6" si="13">IF(DS7="",NA(),DS7)</f>
        <v>0</v>
      </c>
      <c r="DT6" s="32">
        <f t="shared" si="13"/>
        <v>0</v>
      </c>
      <c r="DU6" s="32">
        <f t="shared" si="13"/>
        <v>0</v>
      </c>
      <c r="DV6" s="32">
        <f t="shared" si="13"/>
        <v>0</v>
      </c>
      <c r="DW6" s="33">
        <f t="shared" si="13"/>
        <v>19.66</v>
      </c>
      <c r="DX6" s="33">
        <f t="shared" si="13"/>
        <v>19.66</v>
      </c>
      <c r="DY6" s="33">
        <f t="shared" si="13"/>
        <v>20.03</v>
      </c>
      <c r="DZ6" s="33">
        <f t="shared" si="13"/>
        <v>4.58</v>
      </c>
      <c r="EA6" s="33">
        <f t="shared" si="13"/>
        <v>4.1900000000000004</v>
      </c>
      <c r="EB6" s="32" t="str">
        <f>IF(EB7="","",IF(EB7="-","【-】","【"&amp;SUBSTITUTE(TEXT(EB7,"#,##0.00"),"-","△")&amp;"】"))</f>
        <v>【5.85】</v>
      </c>
      <c r="EC6" s="32">
        <f>IF(EC7="",NA(),EC7)</f>
        <v>0</v>
      </c>
      <c r="ED6" s="32">
        <f t="shared" ref="ED6:EL6" si="14">IF(ED7="",NA(),ED7)</f>
        <v>0</v>
      </c>
      <c r="EE6" s="33">
        <f t="shared" si="14"/>
        <v>19.68</v>
      </c>
      <c r="EF6" s="33">
        <f t="shared" si="14"/>
        <v>29.34</v>
      </c>
      <c r="EG6" s="33">
        <f t="shared" si="14"/>
        <v>32.01</v>
      </c>
      <c r="EH6" s="32">
        <f t="shared" si="14"/>
        <v>0</v>
      </c>
      <c r="EI6" s="32">
        <f t="shared" si="14"/>
        <v>0</v>
      </c>
      <c r="EJ6" s="33">
        <f t="shared" si="14"/>
        <v>4.6100000000000003</v>
      </c>
      <c r="EK6" s="33">
        <f t="shared" si="14"/>
        <v>1.62</v>
      </c>
      <c r="EL6" s="33">
        <f t="shared" si="14"/>
        <v>1.27</v>
      </c>
      <c r="EM6" s="32" t="str">
        <f>IF(EM7="","",IF(EM7="-","【-】","【"&amp;SUBSTITUTE(TEXT(EM7,"#,##0.00"),"-","△")&amp;"】"))</f>
        <v>【1.05】</v>
      </c>
    </row>
    <row r="7" spans="1:143" s="34" customFormat="1">
      <c r="A7" s="26"/>
      <c r="B7" s="35">
        <v>2014</v>
      </c>
      <c r="C7" s="35">
        <v>352071</v>
      </c>
      <c r="D7" s="35">
        <v>46</v>
      </c>
      <c r="E7" s="35">
        <v>1</v>
      </c>
      <c r="F7" s="35">
        <v>0</v>
      </c>
      <c r="G7" s="35">
        <v>5</v>
      </c>
      <c r="H7" s="35" t="s">
        <v>93</v>
      </c>
      <c r="I7" s="35" t="s">
        <v>94</v>
      </c>
      <c r="J7" s="35" t="s">
        <v>95</v>
      </c>
      <c r="K7" s="35" t="s">
        <v>96</v>
      </c>
      <c r="L7" s="35" t="s">
        <v>97</v>
      </c>
      <c r="M7" s="36" t="s">
        <v>98</v>
      </c>
      <c r="N7" s="36">
        <v>38.79</v>
      </c>
      <c r="O7" s="36">
        <v>0.61</v>
      </c>
      <c r="P7" s="36">
        <v>1505</v>
      </c>
      <c r="Q7" s="36">
        <v>56280</v>
      </c>
      <c r="R7" s="36">
        <v>89.35</v>
      </c>
      <c r="S7" s="36">
        <v>629.88</v>
      </c>
      <c r="T7" s="36">
        <v>343</v>
      </c>
      <c r="U7" s="36">
        <v>0.01</v>
      </c>
      <c r="V7" s="36">
        <v>34300</v>
      </c>
      <c r="W7" s="36">
        <v>106.23</v>
      </c>
      <c r="X7" s="36">
        <v>108.55</v>
      </c>
      <c r="Y7" s="36">
        <v>105.55</v>
      </c>
      <c r="Z7" s="36">
        <v>106.85</v>
      </c>
      <c r="AA7" s="36">
        <v>147.26</v>
      </c>
      <c r="AB7" s="36">
        <v>109.76</v>
      </c>
      <c r="AC7" s="36">
        <v>112.3</v>
      </c>
      <c r="AD7" s="36">
        <v>112.12</v>
      </c>
      <c r="AE7" s="36">
        <v>97.78</v>
      </c>
      <c r="AF7" s="36">
        <v>102.93</v>
      </c>
      <c r="AG7" s="36">
        <v>102.45</v>
      </c>
      <c r="AH7" s="36">
        <v>0</v>
      </c>
      <c r="AI7" s="36">
        <v>0</v>
      </c>
      <c r="AJ7" s="36">
        <v>0</v>
      </c>
      <c r="AK7" s="36">
        <v>0</v>
      </c>
      <c r="AL7" s="36">
        <v>0</v>
      </c>
      <c r="AM7" s="36">
        <v>109.67</v>
      </c>
      <c r="AN7" s="36">
        <v>101.19</v>
      </c>
      <c r="AO7" s="36">
        <v>94.45</v>
      </c>
      <c r="AP7" s="36">
        <v>190.42</v>
      </c>
      <c r="AQ7" s="36">
        <v>230.37</v>
      </c>
      <c r="AR7" s="36">
        <v>44.53</v>
      </c>
      <c r="AS7" s="36">
        <v>2340.6799999999998</v>
      </c>
      <c r="AT7" s="36">
        <v>2243.9299999999998</v>
      </c>
      <c r="AU7" s="36">
        <v>2595.46</v>
      </c>
      <c r="AV7" s="36">
        <v>543.24</v>
      </c>
      <c r="AW7" s="36">
        <v>2179.94</v>
      </c>
      <c r="AX7" s="36">
        <v>699.57</v>
      </c>
      <c r="AY7" s="36">
        <v>712.4</v>
      </c>
      <c r="AZ7" s="36">
        <v>619.62</v>
      </c>
      <c r="BA7" s="36">
        <v>292.61</v>
      </c>
      <c r="BB7" s="36">
        <v>274.45999999999998</v>
      </c>
      <c r="BC7" s="36">
        <v>299.05</v>
      </c>
      <c r="BD7" s="36">
        <v>0</v>
      </c>
      <c r="BE7" s="36">
        <v>0</v>
      </c>
      <c r="BF7" s="36">
        <v>1555.32</v>
      </c>
      <c r="BG7" s="36">
        <v>3356.04</v>
      </c>
      <c r="BH7" s="36">
        <v>5847.84</v>
      </c>
      <c r="BI7" s="36">
        <v>396.01</v>
      </c>
      <c r="BJ7" s="36">
        <v>355.92</v>
      </c>
      <c r="BK7" s="36">
        <v>405.55</v>
      </c>
      <c r="BL7" s="36">
        <v>1157.49</v>
      </c>
      <c r="BM7" s="36">
        <v>1264.3699999999999</v>
      </c>
      <c r="BN7" s="36">
        <v>911.88</v>
      </c>
      <c r="BO7" s="36">
        <v>23.95</v>
      </c>
      <c r="BP7" s="36">
        <v>24.91</v>
      </c>
      <c r="BQ7" s="36">
        <v>16.739999999999998</v>
      </c>
      <c r="BR7" s="36">
        <v>12.75</v>
      </c>
      <c r="BS7" s="36">
        <v>14.07</v>
      </c>
      <c r="BT7" s="36">
        <v>75.19</v>
      </c>
      <c r="BU7" s="36">
        <v>77.7</v>
      </c>
      <c r="BV7" s="36">
        <v>71.599999999999994</v>
      </c>
      <c r="BW7" s="36">
        <v>31.79</v>
      </c>
      <c r="BX7" s="36">
        <v>34.520000000000003</v>
      </c>
      <c r="BY7" s="36">
        <v>64.84</v>
      </c>
      <c r="BZ7" s="36">
        <v>320.87</v>
      </c>
      <c r="CA7" s="36">
        <v>309.72000000000003</v>
      </c>
      <c r="CB7" s="36">
        <v>462.5</v>
      </c>
      <c r="CC7" s="36">
        <v>606.29</v>
      </c>
      <c r="CD7" s="36">
        <v>555.95000000000005</v>
      </c>
      <c r="CE7" s="36">
        <v>181.2</v>
      </c>
      <c r="CF7" s="36">
        <v>173.22</v>
      </c>
      <c r="CG7" s="36">
        <v>185.84</v>
      </c>
      <c r="CH7" s="36">
        <v>526.03</v>
      </c>
      <c r="CI7" s="36">
        <v>626.29999999999995</v>
      </c>
      <c r="CJ7" s="36">
        <v>295</v>
      </c>
      <c r="CK7" s="36">
        <v>82.12</v>
      </c>
      <c r="CL7" s="36">
        <v>92.78</v>
      </c>
      <c r="CM7" s="36">
        <v>108.45</v>
      </c>
      <c r="CN7" s="36">
        <v>74.849999999999994</v>
      </c>
      <c r="CO7" s="36">
        <v>68.930000000000007</v>
      </c>
      <c r="CP7" s="36">
        <v>60.3</v>
      </c>
      <c r="CQ7" s="36">
        <v>63.99</v>
      </c>
      <c r="CR7" s="36">
        <v>65.150000000000006</v>
      </c>
      <c r="CS7" s="36">
        <v>56.75</v>
      </c>
      <c r="CT7" s="36">
        <v>47.92</v>
      </c>
      <c r="CU7" s="36">
        <v>56.21</v>
      </c>
      <c r="CV7" s="36">
        <v>82.81</v>
      </c>
      <c r="CW7" s="36">
        <v>72.989999999999995</v>
      </c>
      <c r="CX7" s="36">
        <v>64.09</v>
      </c>
      <c r="CY7" s="36">
        <v>91.69</v>
      </c>
      <c r="CZ7" s="36">
        <v>93.24</v>
      </c>
      <c r="DA7" s="36">
        <v>89.29</v>
      </c>
      <c r="DB7" s="36">
        <v>86.6</v>
      </c>
      <c r="DC7" s="36">
        <v>84.84</v>
      </c>
      <c r="DD7" s="36">
        <v>77.34</v>
      </c>
      <c r="DE7" s="36">
        <v>73.08</v>
      </c>
      <c r="DF7" s="36">
        <v>83.92</v>
      </c>
      <c r="DG7" s="36">
        <v>37.25</v>
      </c>
      <c r="DH7" s="36">
        <v>37.39</v>
      </c>
      <c r="DI7" s="36">
        <v>28.76</v>
      </c>
      <c r="DJ7" s="36">
        <v>21.48</v>
      </c>
      <c r="DK7" s="36">
        <v>25.47</v>
      </c>
      <c r="DL7" s="36">
        <v>14.07</v>
      </c>
      <c r="DM7" s="36">
        <v>14.8</v>
      </c>
      <c r="DN7" s="36">
        <v>15.13</v>
      </c>
      <c r="DO7" s="36">
        <v>14.94</v>
      </c>
      <c r="DP7" s="36">
        <v>36.93</v>
      </c>
      <c r="DQ7" s="36">
        <v>33.71</v>
      </c>
      <c r="DR7" s="36">
        <v>0</v>
      </c>
      <c r="DS7" s="36">
        <v>0</v>
      </c>
      <c r="DT7" s="36">
        <v>0</v>
      </c>
      <c r="DU7" s="36">
        <v>0</v>
      </c>
      <c r="DV7" s="36">
        <v>0</v>
      </c>
      <c r="DW7" s="36">
        <v>19.66</v>
      </c>
      <c r="DX7" s="36">
        <v>19.66</v>
      </c>
      <c r="DY7" s="36">
        <v>20.03</v>
      </c>
      <c r="DZ7" s="36">
        <v>4.58</v>
      </c>
      <c r="EA7" s="36">
        <v>4.1900000000000004</v>
      </c>
      <c r="EB7" s="36">
        <v>5.85</v>
      </c>
      <c r="EC7" s="36">
        <v>0</v>
      </c>
      <c r="ED7" s="36">
        <v>0</v>
      </c>
      <c r="EE7" s="36">
        <v>19.68</v>
      </c>
      <c r="EF7" s="36">
        <v>29.34</v>
      </c>
      <c r="EG7" s="36">
        <v>32.01</v>
      </c>
      <c r="EH7" s="36">
        <v>0</v>
      </c>
      <c r="EI7" s="36">
        <v>0</v>
      </c>
      <c r="EJ7" s="36">
        <v>4.6100000000000003</v>
      </c>
      <c r="EK7" s="36">
        <v>1.62</v>
      </c>
      <c r="EL7" s="36">
        <v>1.27</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2016-02-03T07:27:06Z</dcterms:created>
  <dcterms:modified xsi:type="dcterms:W3CDTF">2016-02-17T04:49:20Z</dcterms:modified>
  <cp:category/>
</cp:coreProperties>
</file>