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H31経営比較分析\16 市町等からの提出・修正\06下松_17下水（公共）\"/>
    </mc:Choice>
  </mc:AlternateContent>
  <workbookProtection workbookAlgorithmName="SHA-512" workbookHashValue="UyHjr+CLNcs8hMSlmR9tGhDz7X/JhbRLKhqGVejGRkOk0cPzz6UMh4y4YycgQiYNCTHVWh0yd/RpXJFxJ/UpWw==" workbookSaltValue="6WXjaLAR8AAygwJu0x6VpQ==" workbookSpinCount="100000" lockStructure="1"/>
  <bookViews>
    <workbookView xWindow="0" yWindow="0" windowWidth="20490" windowHeight="4305"/>
  </bookViews>
  <sheets>
    <sheet name="法適用_下水道事業" sheetId="4" r:id="rId1"/>
    <sheet name="データ" sheetId="5" state="hidden" r:id="rId2"/>
  </sheet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E85" i="4"/>
  <c r="BB10" i="4"/>
  <c r="AT10" i="4"/>
  <c r="P10" i="4"/>
  <c r="I10" i="4"/>
  <c r="AT8" i="4"/>
  <c r="AL8" i="4"/>
  <c r="W8" i="4"/>
  <c r="P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<sst xmlns="http://schemas.openxmlformats.org/spreadsheetml/2006/main" count="223" uniqueCount="111">
  <si>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</si>
  <si>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</si>
  <si>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</si>
  <si>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</si>
  <si>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</si>
  <si>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</si>
  <si>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</si>
  <si>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</si>
  <si>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</si>
  <si>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</si>
  <si>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</si>
  <si>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</si>
  <si>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</si>
  <si>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</si>
  <si>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</si>
  <si>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</si>
  <si>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</si>
  <si>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</si>
  <si>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</si>
  <si>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</si>
  <si>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</si>
  <si>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</si>
  <si>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</si>
  <si>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</si>
  <si>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</si>
  <si>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</si>
  <si>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</si>
  <si>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</si>
  <si>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</si>
  <si>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</si>
  <si>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</si>
  <si>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</si>
  <si>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</si>
  <si>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</si>
  <si>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</si>
  <si>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</si>
  <si>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</si>
  <si>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</si>
  <si>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</si>
  <si>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</si>
  <si>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</si>
  <si>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</si>
  <si>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</si>
  <si>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</si>
  <si>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</si>
  <si>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</si>
  <si>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</si>
  <si>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</si>
  <si>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</si>
  <si>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</si>
  <si>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</si>
  <si>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</si>
  <si>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</si>
  <si>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</si>
  <si>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</si>
  <si>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</si>
  <si>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</si>
  <si>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</si>
  <si>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</si>
  <si>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</si>
  <si>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</si>
  <si>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</si>
  <si>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</si>
  <si>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</si>
  <si>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</si>
  <si>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</si>
  <si>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</si>
  <si>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</si>
  <si>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</si>
  <si>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</si>
  <si>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</si>
  <si>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</si>
  <si>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</si>
  <si>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</si>
  <si>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</si>
  <si>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</si>
  <si>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</si>
  <si>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</si>
  <si>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</si>
  <si>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</si>
  <si>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</si>
  <si>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</si>
  <si>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</si>
  <si>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</si>
  <si>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</si>
  <si>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</si>
  <si>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</si>
  <si>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</si>
  <si>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</si>
  <si>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</si>
  <si>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</si>
  <si>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</si>
  <si>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</si>
  <si>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</si>
  <si>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</si>
  <si>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</si>
  <si>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下松市</t>
  </si>
  <si>
    <t>法適用</t>
  </si>
  <si>
    <t>下水道事業</t>
  </si>
  <si>
    <t>公共下水道</t>
  </si>
  <si>
    <t>Bd1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</si>
  <si>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</si>
  <si>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</si>
  <si>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</si>
  <si>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</si>
  <si>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</si>
  <si>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</si>
  <si>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</si>
  <si>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類似団体との比較において、いずれの指標も乖離がみられる。①有形固定資産減価償却率が他団体と比較して低水準にあるのは、平成26年度から企業会計へ移行し、移行前に取得した資産の減価償却累計額が反映されていないためであり、実際の施設の老朽化は相応に進んでいる。今後年数を経るごとに積み上がり、他団体並みの水準となると思われる。②管渠老朽化率及び③管渠改善率についても乖離が大き</t>
    </r>
    <r>
      <rPr>
        <sz val="11"/>
        <rFont val="ＭＳ ゴシック"/>
        <family val="3"/>
        <charset val="128"/>
      </rPr>
      <t>い。</t>
    </r>
    <r>
      <rPr>
        <sz val="11"/>
        <color theme="1"/>
        <rFont val="ＭＳ ゴシック"/>
        <family val="3"/>
        <charset val="128"/>
      </rPr>
      <t>本市においては、建設事業の主要部分が施設の新設・増設から改築・更新にシフトしつつあり、改築・更新については、平成24年度に策定した長寿命化計画に基づいて進めてきたが、現在、中長期的に下水道施設全体を一体的に捉えた計画であるストックマネジメント計画策定に着手しており、策定後は当該計画に基づき、老朽管渠の更生を進めていく。</t>
    </r>
    <rPh sb="327" eb="329">
      <t>ケイカク</t>
    </rPh>
    <phoneticPr fontId="4"/>
  </si>
  <si>
    <r>
      <t>　</t>
    </r>
    <r>
      <rPr>
        <sz val="11"/>
        <color theme="1"/>
        <rFont val="ＭＳ ゴシック"/>
        <family val="3"/>
        <charset val="128"/>
      </rPr>
      <t>経営実態は前年度と変わらず、良好な経営状態が維持されているといえる。今後老朽施設の更新が本格化するとともに、起債発行額の増加など経営への影響が表れてくることが懸念される。計画的な更新、増収・増益、コスト削減のためのあらゆる努力の積み重ねにより、その影響を最小限に抑えることを第一に考えながら、経営戦略のローリング等により早期に将来の問題の割り出し、それに対する方策も検討していく。</t>
    </r>
    <phoneticPr fontId="4"/>
  </si>
  <si>
    <t>　①経常収支比率は類似団体平均値より低いが100％を超えており、②累積欠損金比率は0％である。
　③流動比率の要因としては、流動負債のうち未払金の増加によるところが大きい。引き続き未普及地域の解消、接続促進に努め使用料の増収を図ることでこの水準を維持していく。
　④企業債残高対事業規模比率は、類似団体平均値を大幅に下回る比率を保っている。今後は管路、処理場などの老朽施設の更新並びに浸水対策に係る雨水管渠、ポンプ場整備が本格化し、それに伴い起債額が償還額を上回る年が増える見込みである。計画的に更新を進め、起債額を可能な限り平準化し、急激に悪化することのないよう努めていく。
　⑤経費回収率と⑥汚水処理原価については、「分流式下水道に要する経費」の算定方法が変更した前年と比べて向上しており、有収水量と下水道使用料の増加が要因である。
　⑦施設利用率と⑧水洗化率については、類似団体平均値と比較すると高い数値で推移している。</t>
    <rPh sb="2" eb="4">
      <t>ケイジョウ</t>
    </rPh>
    <rPh sb="4" eb="6">
      <t>シュウシ</t>
    </rPh>
    <rPh sb="6" eb="8">
      <t>ヒリツ</t>
    </rPh>
    <rPh sb="9" eb="11">
      <t>ルイジ</t>
    </rPh>
    <rPh sb="11" eb="13">
      <t>ダンタイ</t>
    </rPh>
    <rPh sb="13" eb="16">
      <t>ヘイキンチ</t>
    </rPh>
    <rPh sb="18" eb="19">
      <t>ヒク</t>
    </rPh>
    <rPh sb="26" eb="27">
      <t>コ</t>
    </rPh>
    <rPh sb="33" eb="35">
      <t>ルイセキ</t>
    </rPh>
    <rPh sb="35" eb="37">
      <t>ケッソン</t>
    </rPh>
    <rPh sb="37" eb="38">
      <t>キン</t>
    </rPh>
    <rPh sb="38" eb="40">
      <t>ヒリツ</t>
    </rPh>
    <rPh sb="73" eb="75">
      <t>ゾウカ</t>
    </rPh>
    <rPh sb="82" eb="83">
      <t>オオ</t>
    </rPh>
    <rPh sb="147" eb="149">
      <t>ルイジ</t>
    </rPh>
    <rPh sb="149" eb="151">
      <t>ダンタイ</t>
    </rPh>
    <rPh sb="151" eb="154">
      <t>ヘイキンチ</t>
    </rPh>
    <rPh sb="155" eb="157">
      <t>オオハバ</t>
    </rPh>
    <rPh sb="158" eb="160">
      <t>シタマワ</t>
    </rPh>
    <rPh sb="161" eb="163">
      <t>ヒリツ</t>
    </rPh>
    <rPh sb="164" eb="165">
      <t>タモ</t>
    </rPh>
    <rPh sb="347" eb="351">
      <t>ユウシュウスイリョウ</t>
    </rPh>
    <rPh sb="352" eb="358">
      <t>ゲスイドウシヨウリョウ</t>
    </rPh>
    <rPh sb="359" eb="361">
      <t>ゾウカ</t>
    </rPh>
    <rPh sb="362" eb="364">
      <t>ヨウイン</t>
    </rPh>
    <rPh sb="371" eb="373">
      <t>シセツ</t>
    </rPh>
    <rPh sb="373" eb="375">
      <t>リヨウ</t>
    </rPh>
    <rPh sb="375" eb="376">
      <t>リツ</t>
    </rPh>
    <rPh sb="378" eb="381">
      <t>スイセンカ</t>
    </rPh>
    <rPh sb="381" eb="382">
      <t>リツ</t>
    </rPh>
    <rPh sb="388" eb="395">
      <t>ルイジダンタイヘイキンチ</t>
    </rPh>
    <rPh sb="396" eb="398">
      <t>ヒカク</t>
    </rPh>
    <rPh sb="401" eb="402">
      <t>タカ</t>
    </rPh>
    <rPh sb="403" eb="405">
      <t>スウチ</t>
    </rPh>
    <rPh sb="406" eb="408">
      <t>スイイ</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</si>
</sst>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7" fontId="15" fillId="0" borderId="2" xfId="1" applyNumberFormat="1" applyFont="1" applyBorder="1" applyAlignment="1">
      <alignment vertical="center" shrinkToFit="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0.03</c:v>
                </c:pt>
                <c:pt idx="1">
                  <c:v>0.03</c:v>
                </c:pt>
                <c:pt idx="2">
                  <c:v>0.03</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9112-44F1-8705-66CC911150CC}"/>
            </c:ext>
          </c:extLst>
        </c:ser>
        <c:dLbls>
          <c:showLegendKey val="0"/>
          <c:showVal val="0"/>
          <c:showCatName val="0"/>
          <c:showSerName val="0"/>
          <c:showPercent val="0"/>
          <c:showBubbleSize val="0"/>
        </c:dLbls>
        <c:gapWidth val="150"/>
        <c:axId val="378282272"/>
        <c:axId val="378282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0.27</c:v>
                </c:pt>
                <c:pt idx="2">
                  <c:v>0.17</c:v>
                </c:pt>
                <c:pt idx="3">
                  <c:v>0.13</c:v>
                </c:pt>
                <c:pt idx="4">
                  <c:v>0.1</c:v>
                </c:pt>
              </c:numCache>
            </c:numRef>
          </c:val>
          <c:smooth val="0"/>
          <c:extLst xmlns:c16r2="http://schemas.microsoft.com/office/drawing/2015/06/chart">
            <c:ext xmlns:c16="http://schemas.microsoft.com/office/drawing/2014/chart" uri="{C3380CC4-5D6E-409C-BE32-E72D297353CC}">
              <c16:uniqueId val="{00000001-9112-44F1-8705-66CC911150CC}"/>
            </c:ext>
          </c:extLst>
        </c:ser>
        <c:dLbls>
          <c:showLegendKey val="0"/>
          <c:showVal val="0"/>
          <c:showCatName val="0"/>
          <c:showSerName val="0"/>
          <c:showPercent val="0"/>
          <c:showBubbleSize val="0"/>
        </c:dLbls>
        <c:marker val="1"/>
        <c:smooth val="0"/>
        <c:axId val="378282272"/>
        <c:axId val="378282664"/>
      </c:lineChart>
      <c:dateAx>
        <c:axId val="378282272"/>
        <c:scaling>
          <c:orientation val="minMax"/>
        </c:scaling>
        <c:delete val="1"/>
        <c:axPos val="b"/>
        <c:numFmt formatCode="ge" sourceLinked="1"/>
        <c:majorTickMark val="none"/>
        <c:minorTickMark val="none"/>
        <c:tickLblPos val="none"/>
        <c:crossAx val="378282664"/>
        <c:crosses val="autoZero"/>
        <c:auto val="1"/>
        <c:lblOffset val="100"/>
        <c:baseTimeUnit val="years"/>
      </c:dateAx>
      <c:valAx>
        <c:axId val="378282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28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74.150000000000006</c:v>
                </c:pt>
                <c:pt idx="1">
                  <c:v>77.38</c:v>
                </c:pt>
                <c:pt idx="2">
                  <c:v>79.260000000000005</c:v>
                </c:pt>
                <c:pt idx="3">
                  <c:v>76.099999999999994</c:v>
                </c:pt>
                <c:pt idx="4">
                  <c:v>76.52</c:v>
                </c:pt>
              </c:numCache>
            </c:numRef>
          </c:val>
          <c:extLst xmlns:c16r2="http://schemas.microsoft.com/office/drawing/2015/06/chart">
            <c:ext xmlns:c16="http://schemas.microsoft.com/office/drawing/2014/chart" uri="{C3380CC4-5D6E-409C-BE32-E72D297353CC}">
              <c16:uniqueId val="{00000000-6EFD-441F-8BBB-E3369F974B32}"/>
            </c:ext>
          </c:extLst>
        </c:ser>
        <c:dLbls>
          <c:showLegendKey val="0"/>
          <c:showVal val="0"/>
          <c:showCatName val="0"/>
          <c:showSerName val="0"/>
          <c:showPercent val="0"/>
          <c:showBubbleSize val="0"/>
        </c:dLbls>
        <c:gapWidth val="150"/>
        <c:axId val="493789496"/>
        <c:axId val="49378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64.87</c:v>
                </c:pt>
                <c:pt idx="1">
                  <c:v>65.62</c:v>
                </c:pt>
                <c:pt idx="2">
                  <c:v>64.67</c:v>
                </c:pt>
                <c:pt idx="3">
                  <c:v>64.959999999999994</c:v>
                </c:pt>
                <c:pt idx="4">
                  <c:v>65.040000000000006</c:v>
                </c:pt>
              </c:numCache>
            </c:numRef>
          </c:val>
          <c:smooth val="0"/>
          <c:extLst xmlns:c16r2="http://schemas.microsoft.com/office/drawing/2015/06/chart">
            <c:ext xmlns:c16="http://schemas.microsoft.com/office/drawing/2014/chart" uri="{C3380CC4-5D6E-409C-BE32-E72D297353CC}">
              <c16:uniqueId val="{00000001-6EFD-441F-8BBB-E3369F974B32}"/>
            </c:ext>
          </c:extLst>
        </c:ser>
        <c:dLbls>
          <c:showLegendKey val="0"/>
          <c:showVal val="0"/>
          <c:showCatName val="0"/>
          <c:showSerName val="0"/>
          <c:showPercent val="0"/>
          <c:showBubbleSize val="0"/>
        </c:dLbls>
        <c:marker val="1"/>
        <c:smooth val="0"/>
        <c:axId val="493789496"/>
        <c:axId val="493785184"/>
      </c:lineChart>
      <c:dateAx>
        <c:axId val="493789496"/>
        <c:scaling>
          <c:orientation val="minMax"/>
        </c:scaling>
        <c:delete val="1"/>
        <c:axPos val="b"/>
        <c:numFmt formatCode="ge" sourceLinked="1"/>
        <c:majorTickMark val="none"/>
        <c:minorTickMark val="none"/>
        <c:tickLblPos val="none"/>
        <c:crossAx val="493785184"/>
        <c:crosses val="autoZero"/>
        <c:auto val="1"/>
        <c:lblOffset val="100"/>
        <c:baseTimeUnit val="years"/>
      </c:dateAx>
      <c:valAx>
        <c:axId val="49378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789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96.93</c:v>
                </c:pt>
                <c:pt idx="1">
                  <c:v>96.85</c:v>
                </c:pt>
                <c:pt idx="2">
                  <c:v>96.9</c:v>
                </c:pt>
                <c:pt idx="3">
                  <c:v>97</c:v>
                </c:pt>
                <c:pt idx="4">
                  <c:v>96.94</c:v>
                </c:pt>
              </c:numCache>
            </c:numRef>
          </c:val>
          <c:extLst xmlns:c16r2="http://schemas.microsoft.com/office/drawing/2015/06/chart">
            <c:ext xmlns:c16="http://schemas.microsoft.com/office/drawing/2014/chart" uri="{C3380CC4-5D6E-409C-BE32-E72D297353CC}">
              <c16:uniqueId val="{00000000-C1B8-40BB-A280-9EDC2F3BEB27}"/>
            </c:ext>
          </c:extLst>
        </c:ser>
        <c:dLbls>
          <c:showLegendKey val="0"/>
          <c:showVal val="0"/>
          <c:showCatName val="0"/>
          <c:showSerName val="0"/>
          <c:showPercent val="0"/>
          <c:showBubbleSize val="0"/>
        </c:dLbls>
        <c:gapWidth val="150"/>
        <c:axId val="493792240"/>
        <c:axId val="493793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91.11</c:v>
                </c:pt>
                <c:pt idx="1">
                  <c:v>91.44</c:v>
                </c:pt>
                <c:pt idx="2">
                  <c:v>91.76</c:v>
                </c:pt>
                <c:pt idx="3">
                  <c:v>92.3</c:v>
                </c:pt>
                <c:pt idx="4">
                  <c:v>92.55</c:v>
                </c:pt>
              </c:numCache>
            </c:numRef>
          </c:val>
          <c:smooth val="0"/>
          <c:extLst xmlns:c16r2="http://schemas.microsoft.com/office/drawing/2015/06/chart">
            <c:ext xmlns:c16="http://schemas.microsoft.com/office/drawing/2014/chart" uri="{C3380CC4-5D6E-409C-BE32-E72D297353CC}">
              <c16:uniqueId val="{00000001-C1B8-40BB-A280-9EDC2F3BEB27}"/>
            </c:ext>
          </c:extLst>
        </c:ser>
        <c:dLbls>
          <c:showLegendKey val="0"/>
          <c:showVal val="0"/>
          <c:showCatName val="0"/>
          <c:showSerName val="0"/>
          <c:showPercent val="0"/>
          <c:showBubbleSize val="0"/>
        </c:dLbls>
        <c:marker val="1"/>
        <c:smooth val="0"/>
        <c:axId val="493792240"/>
        <c:axId val="493793416"/>
      </c:lineChart>
      <c:dateAx>
        <c:axId val="493792240"/>
        <c:scaling>
          <c:orientation val="minMax"/>
        </c:scaling>
        <c:delete val="1"/>
        <c:axPos val="b"/>
        <c:numFmt formatCode="ge" sourceLinked="1"/>
        <c:majorTickMark val="none"/>
        <c:minorTickMark val="none"/>
        <c:tickLblPos val="none"/>
        <c:crossAx val="493793416"/>
        <c:crosses val="autoZero"/>
        <c:auto val="1"/>
        <c:lblOffset val="100"/>
        <c:baseTimeUnit val="years"/>
      </c:dateAx>
      <c:valAx>
        <c:axId val="493793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79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102.65</c:v>
                </c:pt>
                <c:pt idx="1">
                  <c:v>102.76</c:v>
                </c:pt>
                <c:pt idx="2">
                  <c:v>102.6</c:v>
                </c:pt>
                <c:pt idx="3">
                  <c:v>102.7</c:v>
                </c:pt>
                <c:pt idx="4">
                  <c:v>102.13</c:v>
                </c:pt>
              </c:numCache>
            </c:numRef>
          </c:val>
          <c:extLst xmlns:c16r2="http://schemas.microsoft.com/office/drawing/2015/06/chart">
            <c:ext xmlns:c16="http://schemas.microsoft.com/office/drawing/2014/chart" uri="{C3380CC4-5D6E-409C-BE32-E72D297353CC}">
              <c16:uniqueId val="{00000000-0182-4DE8-B6FB-19029E8DD12A}"/>
            </c:ext>
          </c:extLst>
        </c:ser>
        <c:dLbls>
          <c:showLegendKey val="0"/>
          <c:showVal val="0"/>
          <c:showCatName val="0"/>
          <c:showSerName val="0"/>
          <c:showPercent val="0"/>
          <c:showBubbleSize val="0"/>
        </c:dLbls>
        <c:gapWidth val="150"/>
        <c:axId val="378276000"/>
        <c:axId val="378270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108.77</c:v>
                </c:pt>
                <c:pt idx="1">
                  <c:v>109.48</c:v>
                </c:pt>
                <c:pt idx="2">
                  <c:v>109.27</c:v>
                </c:pt>
                <c:pt idx="3">
                  <c:v>108.03</c:v>
                </c:pt>
                <c:pt idx="4">
                  <c:v>106.9</c:v>
                </c:pt>
              </c:numCache>
            </c:numRef>
          </c:val>
          <c:smooth val="0"/>
          <c:extLst xmlns:c16r2="http://schemas.microsoft.com/office/drawing/2015/06/chart">
            <c:ext xmlns:c16="http://schemas.microsoft.com/office/drawing/2014/chart" uri="{C3380CC4-5D6E-409C-BE32-E72D297353CC}">
              <c16:uniqueId val="{00000001-0182-4DE8-B6FB-19029E8DD12A}"/>
            </c:ext>
          </c:extLst>
        </c:ser>
        <c:dLbls>
          <c:showLegendKey val="0"/>
          <c:showVal val="0"/>
          <c:showCatName val="0"/>
          <c:showSerName val="0"/>
          <c:showPercent val="0"/>
          <c:showBubbleSize val="0"/>
        </c:dLbls>
        <c:marker val="1"/>
        <c:smooth val="0"/>
        <c:axId val="378276000"/>
        <c:axId val="378270120"/>
      </c:lineChart>
      <c:dateAx>
        <c:axId val="378276000"/>
        <c:scaling>
          <c:orientation val="minMax"/>
        </c:scaling>
        <c:delete val="1"/>
        <c:axPos val="b"/>
        <c:numFmt formatCode="ge" sourceLinked="1"/>
        <c:majorTickMark val="none"/>
        <c:minorTickMark val="none"/>
        <c:tickLblPos val="none"/>
        <c:crossAx val="378270120"/>
        <c:crosses val="autoZero"/>
        <c:auto val="1"/>
        <c:lblOffset val="100"/>
        <c:baseTimeUnit val="years"/>
      </c:dateAx>
      <c:valAx>
        <c:axId val="378270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27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3.8</c:v>
                </c:pt>
                <c:pt idx="1">
                  <c:v>7.49</c:v>
                </c:pt>
                <c:pt idx="2">
                  <c:v>11.01</c:v>
                </c:pt>
                <c:pt idx="3">
                  <c:v>14.44</c:v>
                </c:pt>
                <c:pt idx="4">
                  <c:v>17.510000000000002</c:v>
                </c:pt>
              </c:numCache>
            </c:numRef>
          </c:val>
          <c:extLst xmlns:c16r2="http://schemas.microsoft.com/office/drawing/2015/06/chart">
            <c:ext xmlns:c16="http://schemas.microsoft.com/office/drawing/2014/chart" uri="{C3380CC4-5D6E-409C-BE32-E72D297353CC}">
              <c16:uniqueId val="{00000000-25B4-41B0-9ADB-8352AECF0290}"/>
            </c:ext>
          </c:extLst>
        </c:ser>
        <c:dLbls>
          <c:showLegendKey val="0"/>
          <c:showVal val="0"/>
          <c:showCatName val="0"/>
          <c:showSerName val="0"/>
          <c:showPercent val="0"/>
          <c:showBubbleSize val="0"/>
        </c:dLbls>
        <c:gapWidth val="150"/>
        <c:axId val="378277960"/>
        <c:axId val="37827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25.52</c:v>
                </c:pt>
                <c:pt idx="1">
                  <c:v>25.89</c:v>
                </c:pt>
                <c:pt idx="2">
                  <c:v>26.63</c:v>
                </c:pt>
                <c:pt idx="3">
                  <c:v>25.61</c:v>
                </c:pt>
                <c:pt idx="4">
                  <c:v>26.13</c:v>
                </c:pt>
              </c:numCache>
            </c:numRef>
          </c:val>
          <c:smooth val="0"/>
          <c:extLst xmlns:c16r2="http://schemas.microsoft.com/office/drawing/2015/06/chart">
            <c:ext xmlns:c16="http://schemas.microsoft.com/office/drawing/2014/chart" uri="{C3380CC4-5D6E-409C-BE32-E72D297353CC}">
              <c16:uniqueId val="{00000001-25B4-41B0-9ADB-8352AECF0290}"/>
            </c:ext>
          </c:extLst>
        </c:ser>
        <c:dLbls>
          <c:showLegendKey val="0"/>
          <c:showVal val="0"/>
          <c:showCatName val="0"/>
          <c:showSerName val="0"/>
          <c:showPercent val="0"/>
          <c:showBubbleSize val="0"/>
        </c:dLbls>
        <c:marker val="1"/>
        <c:smooth val="0"/>
        <c:axId val="378277960"/>
        <c:axId val="378279136"/>
      </c:lineChart>
      <c:dateAx>
        <c:axId val="378277960"/>
        <c:scaling>
          <c:orientation val="minMax"/>
        </c:scaling>
        <c:delete val="1"/>
        <c:axPos val="b"/>
        <c:numFmt formatCode="ge" sourceLinked="1"/>
        <c:majorTickMark val="none"/>
        <c:minorTickMark val="none"/>
        <c:tickLblPos val="none"/>
        <c:crossAx val="378279136"/>
        <c:crosses val="autoZero"/>
        <c:auto val="1"/>
        <c:lblOffset val="100"/>
        <c:baseTimeUnit val="years"/>
      </c:dateAx>
      <c:valAx>
        <c:axId val="37827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277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2.08</c:v>
                </c:pt>
                <c:pt idx="1">
                  <c:v>2.0699999999999998</c:v>
                </c:pt>
                <c:pt idx="2">
                  <c:v>2.46</c:v>
                </c:pt>
                <c:pt idx="3">
                  <c:v>2.94</c:v>
                </c:pt>
                <c:pt idx="4">
                  <c:v>3.22</c:v>
                </c:pt>
              </c:numCache>
            </c:numRef>
          </c:val>
          <c:extLst xmlns:c16r2="http://schemas.microsoft.com/office/drawing/2015/06/chart">
            <c:ext xmlns:c16="http://schemas.microsoft.com/office/drawing/2014/chart" uri="{C3380CC4-5D6E-409C-BE32-E72D297353CC}">
              <c16:uniqueId val="{00000000-941B-413B-BDF7-A99758DF5B40}"/>
            </c:ext>
          </c:extLst>
        </c:ser>
        <c:dLbls>
          <c:showLegendKey val="0"/>
          <c:showVal val="0"/>
          <c:showCatName val="0"/>
          <c:showSerName val="0"/>
          <c:showPercent val="0"/>
          <c:showBubbleSize val="0"/>
        </c:dLbls>
        <c:gapWidth val="150"/>
        <c:axId val="378272864"/>
        <c:axId val="378273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0.76</c:v>
                </c:pt>
                <c:pt idx="1">
                  <c:v>0.71</c:v>
                </c:pt>
                <c:pt idx="2">
                  <c:v>0.95</c:v>
                </c:pt>
                <c:pt idx="3">
                  <c:v>1.07</c:v>
                </c:pt>
                <c:pt idx="4">
                  <c:v>1.03</c:v>
                </c:pt>
              </c:numCache>
            </c:numRef>
          </c:val>
          <c:smooth val="0"/>
          <c:extLst xmlns:c16r2="http://schemas.microsoft.com/office/drawing/2015/06/chart">
            <c:ext xmlns:c16="http://schemas.microsoft.com/office/drawing/2014/chart" uri="{C3380CC4-5D6E-409C-BE32-E72D297353CC}">
              <c16:uniqueId val="{00000001-941B-413B-BDF7-A99758DF5B40}"/>
            </c:ext>
          </c:extLst>
        </c:ser>
        <c:dLbls>
          <c:showLegendKey val="0"/>
          <c:showVal val="0"/>
          <c:showCatName val="0"/>
          <c:showSerName val="0"/>
          <c:showPercent val="0"/>
          <c:showBubbleSize val="0"/>
        </c:dLbls>
        <c:marker val="1"/>
        <c:smooth val="0"/>
        <c:axId val="378272864"/>
        <c:axId val="378273256"/>
      </c:lineChart>
      <c:dateAx>
        <c:axId val="378272864"/>
        <c:scaling>
          <c:orientation val="minMax"/>
        </c:scaling>
        <c:delete val="1"/>
        <c:axPos val="b"/>
        <c:numFmt formatCode="ge" sourceLinked="1"/>
        <c:majorTickMark val="none"/>
        <c:minorTickMark val="none"/>
        <c:tickLblPos val="none"/>
        <c:crossAx val="378273256"/>
        <c:crosses val="autoZero"/>
        <c:auto val="1"/>
        <c:lblOffset val="100"/>
        <c:baseTimeUnit val="years"/>
      </c:dateAx>
      <c:valAx>
        <c:axId val="378273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27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EF5-4843-8CAC-CB177BD07E22}"/>
            </c:ext>
          </c:extLst>
        </c:ser>
        <c:dLbls>
          <c:showLegendKey val="0"/>
          <c:showVal val="0"/>
          <c:showCatName val="0"/>
          <c:showSerName val="0"/>
          <c:showPercent val="0"/>
          <c:showBubbleSize val="0"/>
        </c:dLbls>
        <c:gapWidth val="150"/>
        <c:axId val="378274824"/>
        <c:axId val="493073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21.47</c:v>
                </c:pt>
                <c:pt idx="1">
                  <c:v>16.34</c:v>
                </c:pt>
                <c:pt idx="2">
                  <c:v>15.65</c:v>
                </c:pt>
                <c:pt idx="3">
                  <c:v>13.55</c:v>
                </c:pt>
                <c:pt idx="4">
                  <c:v>9.06</c:v>
                </c:pt>
              </c:numCache>
            </c:numRef>
          </c:val>
          <c:smooth val="0"/>
          <c:extLst xmlns:c16r2="http://schemas.microsoft.com/office/drawing/2015/06/chart">
            <c:ext xmlns:c16="http://schemas.microsoft.com/office/drawing/2014/chart" uri="{C3380CC4-5D6E-409C-BE32-E72D297353CC}">
              <c16:uniqueId val="{00000001-EEF5-4843-8CAC-CB177BD07E22}"/>
            </c:ext>
          </c:extLst>
        </c:ser>
        <c:dLbls>
          <c:showLegendKey val="0"/>
          <c:showVal val="0"/>
          <c:showCatName val="0"/>
          <c:showSerName val="0"/>
          <c:showPercent val="0"/>
          <c:showBubbleSize val="0"/>
        </c:dLbls>
        <c:marker val="1"/>
        <c:smooth val="0"/>
        <c:axId val="378274824"/>
        <c:axId val="493073752"/>
      </c:lineChart>
      <c:dateAx>
        <c:axId val="378274824"/>
        <c:scaling>
          <c:orientation val="minMax"/>
        </c:scaling>
        <c:delete val="1"/>
        <c:axPos val="b"/>
        <c:numFmt formatCode="ge" sourceLinked="1"/>
        <c:majorTickMark val="none"/>
        <c:minorTickMark val="none"/>
        <c:tickLblPos val="none"/>
        <c:crossAx val="493073752"/>
        <c:crosses val="autoZero"/>
        <c:auto val="1"/>
        <c:lblOffset val="100"/>
        <c:baseTimeUnit val="years"/>
      </c:dateAx>
      <c:valAx>
        <c:axId val="493073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274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65.05</c:v>
                </c:pt>
                <c:pt idx="1">
                  <c:v>81.819999999999993</c:v>
                </c:pt>
                <c:pt idx="2">
                  <c:v>97.59</c:v>
                </c:pt>
                <c:pt idx="3">
                  <c:v>117.09</c:v>
                </c:pt>
                <c:pt idx="4">
                  <c:v>117</c:v>
                </c:pt>
              </c:numCache>
            </c:numRef>
          </c:val>
          <c:extLst xmlns:c16r2="http://schemas.microsoft.com/office/drawing/2015/06/chart">
            <c:ext xmlns:c16="http://schemas.microsoft.com/office/drawing/2014/chart" uri="{C3380CC4-5D6E-409C-BE32-E72D297353CC}">
              <c16:uniqueId val="{00000000-0200-4325-93CC-3E62384CBBBA}"/>
            </c:ext>
          </c:extLst>
        </c:ser>
        <c:dLbls>
          <c:showLegendKey val="0"/>
          <c:showVal val="0"/>
          <c:showCatName val="0"/>
          <c:showSerName val="0"/>
          <c:showPercent val="0"/>
          <c:showBubbleSize val="0"/>
        </c:dLbls>
        <c:gapWidth val="150"/>
        <c:axId val="493076496"/>
        <c:axId val="493076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79.239999999999995</c:v>
                </c:pt>
                <c:pt idx="1">
                  <c:v>78.930000000000007</c:v>
                </c:pt>
                <c:pt idx="2">
                  <c:v>77.94</c:v>
                </c:pt>
                <c:pt idx="3">
                  <c:v>78.45</c:v>
                </c:pt>
                <c:pt idx="4">
                  <c:v>76.31</c:v>
                </c:pt>
              </c:numCache>
            </c:numRef>
          </c:val>
          <c:smooth val="0"/>
          <c:extLst xmlns:c16r2="http://schemas.microsoft.com/office/drawing/2015/06/chart">
            <c:ext xmlns:c16="http://schemas.microsoft.com/office/drawing/2014/chart" uri="{C3380CC4-5D6E-409C-BE32-E72D297353CC}">
              <c16:uniqueId val="{00000001-0200-4325-93CC-3E62384CBBBA}"/>
            </c:ext>
          </c:extLst>
        </c:ser>
        <c:dLbls>
          <c:showLegendKey val="0"/>
          <c:showVal val="0"/>
          <c:showCatName val="0"/>
          <c:showSerName val="0"/>
          <c:showPercent val="0"/>
          <c:showBubbleSize val="0"/>
        </c:dLbls>
        <c:marker val="1"/>
        <c:smooth val="0"/>
        <c:axId val="493076496"/>
        <c:axId val="493076104"/>
      </c:lineChart>
      <c:dateAx>
        <c:axId val="493076496"/>
        <c:scaling>
          <c:orientation val="minMax"/>
        </c:scaling>
        <c:delete val="1"/>
        <c:axPos val="b"/>
        <c:numFmt formatCode="ge" sourceLinked="1"/>
        <c:majorTickMark val="none"/>
        <c:minorTickMark val="none"/>
        <c:tickLblPos val="none"/>
        <c:crossAx val="493076104"/>
        <c:crosses val="autoZero"/>
        <c:auto val="1"/>
        <c:lblOffset val="100"/>
        <c:baseTimeUnit val="years"/>
      </c:dateAx>
      <c:valAx>
        <c:axId val="493076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07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568.74</c:v>
                </c:pt>
                <c:pt idx="1">
                  <c:v>510.29</c:v>
                </c:pt>
                <c:pt idx="2">
                  <c:v>467.42</c:v>
                </c:pt>
                <c:pt idx="3">
                  <c:v>456.46</c:v>
                </c:pt>
                <c:pt idx="4">
                  <c:v>475.29</c:v>
                </c:pt>
              </c:numCache>
            </c:numRef>
          </c:val>
          <c:extLst xmlns:c16r2="http://schemas.microsoft.com/office/drawing/2015/06/chart">
            <c:ext xmlns:c16="http://schemas.microsoft.com/office/drawing/2014/chart" uri="{C3380CC4-5D6E-409C-BE32-E72D297353CC}">
              <c16:uniqueId val="{00000000-4084-4311-8FDE-BB6E01C1EEEB}"/>
            </c:ext>
          </c:extLst>
        </c:ser>
        <c:dLbls>
          <c:showLegendKey val="0"/>
          <c:showVal val="0"/>
          <c:showCatName val="0"/>
          <c:showSerName val="0"/>
          <c:showPercent val="0"/>
          <c:showBubbleSize val="0"/>
        </c:dLbls>
        <c:gapWidth val="150"/>
        <c:axId val="493074536"/>
        <c:axId val="49307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854.16</c:v>
                </c:pt>
                <c:pt idx="1">
                  <c:v>848.31</c:v>
                </c:pt>
                <c:pt idx="2">
                  <c:v>774.99</c:v>
                </c:pt>
                <c:pt idx="3">
                  <c:v>799.41</c:v>
                </c:pt>
                <c:pt idx="4">
                  <c:v>820.36</c:v>
                </c:pt>
              </c:numCache>
            </c:numRef>
          </c:val>
          <c:smooth val="0"/>
          <c:extLst xmlns:c16r2="http://schemas.microsoft.com/office/drawing/2015/06/chart">
            <c:ext xmlns:c16="http://schemas.microsoft.com/office/drawing/2014/chart" uri="{C3380CC4-5D6E-409C-BE32-E72D297353CC}">
              <c16:uniqueId val="{00000001-4084-4311-8FDE-BB6E01C1EEEB}"/>
            </c:ext>
          </c:extLst>
        </c:ser>
        <c:dLbls>
          <c:showLegendKey val="0"/>
          <c:showVal val="0"/>
          <c:showCatName val="0"/>
          <c:showSerName val="0"/>
          <c:showPercent val="0"/>
          <c:showBubbleSize val="0"/>
        </c:dLbls>
        <c:marker val="1"/>
        <c:smooth val="0"/>
        <c:axId val="493074536"/>
        <c:axId val="493074928"/>
      </c:lineChart>
      <c:dateAx>
        <c:axId val="493074536"/>
        <c:scaling>
          <c:orientation val="minMax"/>
        </c:scaling>
        <c:delete val="1"/>
        <c:axPos val="b"/>
        <c:numFmt formatCode="ge" sourceLinked="1"/>
        <c:majorTickMark val="none"/>
        <c:minorTickMark val="none"/>
        <c:tickLblPos val="none"/>
        <c:crossAx val="493074928"/>
        <c:crosses val="autoZero"/>
        <c:auto val="1"/>
        <c:lblOffset val="100"/>
        <c:baseTimeUnit val="years"/>
      </c:dateAx>
      <c:valAx>
        <c:axId val="49307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074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105.36</c:v>
                </c:pt>
                <c:pt idx="1">
                  <c:v>105.62</c:v>
                </c:pt>
                <c:pt idx="2">
                  <c:v>105.14</c:v>
                </c:pt>
                <c:pt idx="3">
                  <c:v>92.85</c:v>
                </c:pt>
                <c:pt idx="4">
                  <c:v>93.22</c:v>
                </c:pt>
              </c:numCache>
            </c:numRef>
          </c:val>
          <c:extLst xmlns:c16r2="http://schemas.microsoft.com/office/drawing/2015/06/chart">
            <c:ext xmlns:c16="http://schemas.microsoft.com/office/drawing/2014/chart" uri="{C3380CC4-5D6E-409C-BE32-E72D297353CC}">
              <c16:uniqueId val="{00000000-EADD-4AD7-B009-1CC3D6F4DAD5}"/>
            </c:ext>
          </c:extLst>
        </c:ser>
        <c:dLbls>
          <c:showLegendKey val="0"/>
          <c:showVal val="0"/>
          <c:showCatName val="0"/>
          <c:showSerName val="0"/>
          <c:showPercent val="0"/>
          <c:showBubbleSize val="0"/>
        </c:dLbls>
        <c:gapWidth val="150"/>
        <c:axId val="333248216"/>
        <c:axId val="333247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93.13</c:v>
                </c:pt>
                <c:pt idx="1">
                  <c:v>94.38</c:v>
                </c:pt>
                <c:pt idx="2">
                  <c:v>96.57</c:v>
                </c:pt>
                <c:pt idx="3">
                  <c:v>96.54</c:v>
                </c:pt>
                <c:pt idx="4">
                  <c:v>95.4</c:v>
                </c:pt>
              </c:numCache>
            </c:numRef>
          </c:val>
          <c:smooth val="0"/>
          <c:extLst xmlns:c16r2="http://schemas.microsoft.com/office/drawing/2015/06/chart">
            <c:ext xmlns:c16="http://schemas.microsoft.com/office/drawing/2014/chart" uri="{C3380CC4-5D6E-409C-BE32-E72D297353CC}">
              <c16:uniqueId val="{00000001-EADD-4AD7-B009-1CC3D6F4DAD5}"/>
            </c:ext>
          </c:extLst>
        </c:ser>
        <c:dLbls>
          <c:showLegendKey val="0"/>
          <c:showVal val="0"/>
          <c:showCatName val="0"/>
          <c:showSerName val="0"/>
          <c:showPercent val="0"/>
          <c:showBubbleSize val="0"/>
        </c:dLbls>
        <c:marker val="1"/>
        <c:smooth val="0"/>
        <c:axId val="333248216"/>
        <c:axId val="333247432"/>
      </c:lineChart>
      <c:dateAx>
        <c:axId val="333248216"/>
        <c:scaling>
          <c:orientation val="minMax"/>
        </c:scaling>
        <c:delete val="1"/>
        <c:axPos val="b"/>
        <c:numFmt formatCode="ge" sourceLinked="1"/>
        <c:majorTickMark val="none"/>
        <c:minorTickMark val="none"/>
        <c:tickLblPos val="none"/>
        <c:crossAx val="333247432"/>
        <c:crosses val="autoZero"/>
        <c:auto val="1"/>
        <c:lblOffset val="100"/>
        <c:baseTimeUnit val="years"/>
      </c:dateAx>
      <c:valAx>
        <c:axId val="333247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248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112.99</c:v>
                </c:pt>
                <c:pt idx="1">
                  <c:v>113.32</c:v>
                </c:pt>
                <c:pt idx="2">
                  <c:v>113.78</c:v>
                </c:pt>
                <c:pt idx="3">
                  <c:v>128.63999999999999</c:v>
                </c:pt>
                <c:pt idx="4">
                  <c:v>127.88</c:v>
                </c:pt>
              </c:numCache>
            </c:numRef>
          </c:val>
          <c:extLst xmlns:c16r2="http://schemas.microsoft.com/office/drawing/2015/06/chart">
            <c:ext xmlns:c16="http://schemas.microsoft.com/office/drawing/2014/chart" uri="{C3380CC4-5D6E-409C-BE32-E72D297353CC}">
              <c16:uniqueId val="{00000000-943A-449D-B72D-A7691A3B82E8}"/>
            </c:ext>
          </c:extLst>
        </c:ser>
        <c:dLbls>
          <c:showLegendKey val="0"/>
          <c:showVal val="0"/>
          <c:showCatName val="0"/>
          <c:showSerName val="0"/>
          <c:showPercent val="0"/>
          <c:showBubbleSize val="0"/>
        </c:dLbls>
        <c:gapWidth val="150"/>
        <c:axId val="378532656"/>
        <c:axId val="37833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167.97</c:v>
                </c:pt>
                <c:pt idx="1">
                  <c:v>165.45</c:v>
                </c:pt>
                <c:pt idx="2">
                  <c:v>161.54</c:v>
                </c:pt>
                <c:pt idx="3">
                  <c:v>162.81</c:v>
                </c:pt>
                <c:pt idx="4">
                  <c:v>163.19999999999999</c:v>
                </c:pt>
              </c:numCache>
            </c:numRef>
          </c:val>
          <c:smooth val="0"/>
          <c:extLst xmlns:c16r2="http://schemas.microsoft.com/office/drawing/2015/06/chart">
            <c:ext xmlns:c16="http://schemas.microsoft.com/office/drawing/2014/chart" uri="{C3380CC4-5D6E-409C-BE32-E72D297353CC}">
              <c16:uniqueId val="{00000001-943A-449D-B72D-A7691A3B82E8}"/>
            </c:ext>
          </c:extLst>
        </c:ser>
        <c:dLbls>
          <c:showLegendKey val="0"/>
          <c:showVal val="0"/>
          <c:showCatName val="0"/>
          <c:showSerName val="0"/>
          <c:showPercent val="0"/>
          <c:showBubbleSize val="0"/>
        </c:dLbls>
        <c:marker val="1"/>
        <c:smooth val="0"/>
        <c:axId val="378532656"/>
        <c:axId val="378332960"/>
      </c:lineChart>
      <c:dateAx>
        <c:axId val="378532656"/>
        <c:scaling>
          <c:orientation val="minMax"/>
        </c:scaling>
        <c:delete val="1"/>
        <c:axPos val="b"/>
        <c:numFmt formatCode="ge" sourceLinked="1"/>
        <c:majorTickMark val="none"/>
        <c:minorTickMark val="none"/>
        <c:tickLblPos val="none"/>
        <c:crossAx val="378332960"/>
        <c:crosses val="autoZero"/>
        <c:auto val="1"/>
        <c:lblOffset val="100"/>
        <c:baseTimeUnit val="years"/>
      </c:dateAx>
      <c:valAx>
        <c:axId val="37833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53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山口県　下松市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自治体職員</v>
      </c>
      <c r="AE8" s="50"/>
      <c r="AF8" s="50"/>
      <c r="AG8" s="50"/>
      <c r="AH8" s="50"/>
      <c r="AI8" s="50"/>
      <c r="AJ8" s="50"/>
      <c r="AK8" s="3"/>
      <c r="AL8" s="51">
        <f>データ!S6</f>
        <v>57103</v>
      </c>
      <c r="AM8" s="51"/>
      <c r="AN8" s="51"/>
      <c r="AO8" s="51"/>
      <c r="AP8" s="51"/>
      <c r="AQ8" s="51"/>
      <c r="AR8" s="51"/>
      <c r="AS8" s="51"/>
      <c r="AT8" s="46">
        <f>データ!T6</f>
        <v>89.35</v>
      </c>
      <c r="AU8" s="46"/>
      <c r="AV8" s="46"/>
      <c r="AW8" s="46"/>
      <c r="AX8" s="46"/>
      <c r="AY8" s="46"/>
      <c r="AZ8" s="46"/>
      <c r="BA8" s="46"/>
      <c r="BB8" s="46">
        <f>データ!U6</f>
        <v>639.09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65.650000000000006</v>
      </c>
      <c r="J10" s="46"/>
      <c r="K10" s="46"/>
      <c r="L10" s="46"/>
      <c r="M10" s="46"/>
      <c r="N10" s="46"/>
      <c r="O10" s="46"/>
      <c r="P10" s="46">
        <f>データ!P6</f>
        <v>87.55</v>
      </c>
      <c r="Q10" s="46"/>
      <c r="R10" s="46"/>
      <c r="S10" s="46"/>
      <c r="T10" s="46"/>
      <c r="U10" s="46"/>
      <c r="V10" s="46"/>
      <c r="W10" s="46">
        <f>データ!Q6</f>
        <v>76.91</v>
      </c>
      <c r="X10" s="46"/>
      <c r="Y10" s="46"/>
      <c r="Z10" s="46"/>
      <c r="AA10" s="46"/>
      <c r="AB10" s="46"/>
      <c r="AC10" s="46"/>
      <c r="AD10" s="51">
        <f>データ!R6</f>
        <v>2160</v>
      </c>
      <c r="AE10" s="51"/>
      <c r="AF10" s="51"/>
      <c r="AG10" s="51"/>
      <c r="AH10" s="51"/>
      <c r="AI10" s="51"/>
      <c r="AJ10" s="51"/>
      <c r="AK10" s="2"/>
      <c r="AL10" s="51">
        <f>データ!V6</f>
        <v>50072</v>
      </c>
      <c r="AM10" s="51"/>
      <c r="AN10" s="51"/>
      <c r="AO10" s="51"/>
      <c r="AP10" s="51"/>
      <c r="AQ10" s="51"/>
      <c r="AR10" s="51"/>
      <c r="AS10" s="51"/>
      <c r="AT10" s="46">
        <f>データ!W6</f>
        <v>11.51</v>
      </c>
      <c r="AU10" s="46"/>
      <c r="AV10" s="46"/>
      <c r="AW10" s="46"/>
      <c r="AX10" s="46"/>
      <c r="AY10" s="46"/>
      <c r="AZ10" s="46"/>
      <c r="BA10" s="46"/>
      <c r="BB10" s="46">
        <f>データ!X6</f>
        <v>4350.3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110</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108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109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VVFY1Av8CIOD4rNe8RPEkgr3YzSZ7XAyn8Y0LhqQ11Kodnplf04vMy2VF/OPXHgiTD97DgBPSi4up4RKKSSNfQ==" saltValue="xpS7da7YFVA+PnmpUObWA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352071</v>
      </c>
      <c r="D6" s="33">
        <f t="shared" si="3"/>
        <v>46</v>
      </c>
      <c r="E6" s="33">
        <f t="shared" si="3"/>
        <v>17</v>
      </c>
      <c r="F6" s="33">
        <f t="shared" si="3"/>
        <v>1</v>
      </c>
      <c r="G6" s="33">
        <f t="shared" si="3"/>
        <v>0</v>
      </c>
      <c r="H6" s="33" t="str">
        <f t="shared" si="3"/>
        <v>山口県　下松市</v>
      </c>
      <c r="I6" s="33" t="str">
        <f t="shared" si="3"/>
        <v>法適用</v>
      </c>
      <c r="J6" s="33" t="str">
        <f t="shared" si="3"/>
        <v>下水道事業</v>
      </c>
      <c r="K6" s="33" t="str">
        <f t="shared" si="3"/>
        <v>公共下水道</v>
      </c>
      <c r="L6" s="33" t="str">
        <f t="shared" si="3"/>
        <v>Bd1</v>
      </c>
      <c r="M6" s="33" t="str">
        <f t="shared" si="3"/>
        <v>自治体職員</v>
      </c>
      <c r="N6" s="34" t="str">
        <f t="shared" si="3"/>
        <v>-</v>
      </c>
      <c r="O6" s="34">
        <f t="shared" si="3"/>
        <v>65.650000000000006</v>
      </c>
      <c r="P6" s="34">
        <f t="shared" si="3"/>
        <v>87.55</v>
      </c>
      <c r="Q6" s="34">
        <f t="shared" si="3"/>
        <v>76.91</v>
      </c>
      <c r="R6" s="34">
        <f t="shared" si="3"/>
        <v>2160</v>
      </c>
      <c r="S6" s="34">
        <f t="shared" si="3"/>
        <v>57103</v>
      </c>
      <c r="T6" s="34">
        <f t="shared" si="3"/>
        <v>89.35</v>
      </c>
      <c r="U6" s="34">
        <f t="shared" si="3"/>
        <v>639.09</v>
      </c>
      <c r="V6" s="34">
        <f t="shared" si="3"/>
        <v>50072</v>
      </c>
      <c r="W6" s="34">
        <f t="shared" si="3"/>
        <v>11.51</v>
      </c>
      <c r="X6" s="34">
        <f t="shared" si="3"/>
        <v>4350.3</v>
      </c>
      <c r="Y6" s="35">
        <f>IF(Y7="",NA(),Y7)</f>
        <v>102.65</v>
      </c>
      <c r="Z6" s="35">
        <f t="shared" ref="Z6:AH6" si="4">IF(Z7="",NA(),Z7)</f>
        <v>102.76</v>
      </c>
      <c r="AA6" s="35">
        <f t="shared" si="4"/>
        <v>102.6</v>
      </c>
      <c r="AB6" s="35">
        <f t="shared" si="4"/>
        <v>102.7</v>
      </c>
      <c r="AC6" s="35">
        <f t="shared" si="4"/>
        <v>102.13</v>
      </c>
      <c r="AD6" s="35">
        <f t="shared" si="4"/>
        <v>108.77</v>
      </c>
      <c r="AE6" s="35">
        <f t="shared" si="4"/>
        <v>109.48</v>
      </c>
      <c r="AF6" s="35">
        <f t="shared" si="4"/>
        <v>109.27</v>
      </c>
      <c r="AG6" s="35">
        <f t="shared" si="4"/>
        <v>108.03</v>
      </c>
      <c r="AH6" s="35">
        <f t="shared" si="4"/>
        <v>106.9</v>
      </c>
      <c r="AI6" s="34" t="str">
        <f>IF(AI7="","",IF(AI7="-","【-】","【"&amp;SUBSTITUTE(TEXT(AI7,"#,##0.00"),"-","△")&amp;"】"))</f>
        <v>【108.69】</v>
      </c>
      <c r="AJ6" s="34">
        <f>IF(AJ7="",NA(),AJ7)</f>
        <v>0</v>
      </c>
      <c r="AK6" s="34">
        <f t="shared" ref="AK6:AS6" si="5">IF(AK7="",NA(),AK7)</f>
        <v>0</v>
      </c>
      <c r="AL6" s="34">
        <f t="shared" si="5"/>
        <v>0</v>
      </c>
      <c r="AM6" s="34">
        <f t="shared" si="5"/>
        <v>0</v>
      </c>
      <c r="AN6" s="34">
        <f t="shared" si="5"/>
        <v>0</v>
      </c>
      <c r="AO6" s="35">
        <f t="shared" si="5"/>
        <v>21.47</v>
      </c>
      <c r="AP6" s="35">
        <f t="shared" si="5"/>
        <v>16.34</v>
      </c>
      <c r="AQ6" s="35">
        <f t="shared" si="5"/>
        <v>15.65</v>
      </c>
      <c r="AR6" s="35">
        <f t="shared" si="5"/>
        <v>13.55</v>
      </c>
      <c r="AS6" s="35">
        <f t="shared" si="5"/>
        <v>9.06</v>
      </c>
      <c r="AT6" s="34" t="str">
        <f>IF(AT7="","",IF(AT7="-","【-】","【"&amp;SUBSTITUTE(TEXT(AT7,"#,##0.00"),"-","△")&amp;"】"))</f>
        <v>【3.28】</v>
      </c>
      <c r="AU6" s="35">
        <f>IF(AU7="",NA(),AU7)</f>
        <v>65.05</v>
      </c>
      <c r="AV6" s="35">
        <f t="shared" ref="AV6:BD6" si="6">IF(AV7="",NA(),AV7)</f>
        <v>81.819999999999993</v>
      </c>
      <c r="AW6" s="35">
        <f t="shared" si="6"/>
        <v>97.59</v>
      </c>
      <c r="AX6" s="35">
        <f t="shared" si="6"/>
        <v>117.09</v>
      </c>
      <c r="AY6" s="35">
        <f t="shared" si="6"/>
        <v>117</v>
      </c>
      <c r="AZ6" s="35">
        <f t="shared" si="6"/>
        <v>79.239999999999995</v>
      </c>
      <c r="BA6" s="35">
        <f t="shared" si="6"/>
        <v>78.930000000000007</v>
      </c>
      <c r="BB6" s="35">
        <f t="shared" si="6"/>
        <v>77.94</v>
      </c>
      <c r="BC6" s="35">
        <f t="shared" si="6"/>
        <v>78.45</v>
      </c>
      <c r="BD6" s="35">
        <f t="shared" si="6"/>
        <v>76.31</v>
      </c>
      <c r="BE6" s="34" t="str">
        <f>IF(BE7="","",IF(BE7="-","【-】","【"&amp;SUBSTITUTE(TEXT(BE7,"#,##0.00"),"-","△")&amp;"】"))</f>
        <v>【69.49】</v>
      </c>
      <c r="BF6" s="35">
        <f>IF(BF7="",NA(),BF7)</f>
        <v>568.74</v>
      </c>
      <c r="BG6" s="35">
        <f t="shared" ref="BG6:BO6" si="7">IF(BG7="",NA(),BG7)</f>
        <v>510.29</v>
      </c>
      <c r="BH6" s="35">
        <f t="shared" si="7"/>
        <v>467.42</v>
      </c>
      <c r="BI6" s="35">
        <f t="shared" si="7"/>
        <v>456.46</v>
      </c>
      <c r="BJ6" s="35">
        <f t="shared" si="7"/>
        <v>475.29</v>
      </c>
      <c r="BK6" s="35">
        <f t="shared" si="7"/>
        <v>854.16</v>
      </c>
      <c r="BL6" s="35">
        <f t="shared" si="7"/>
        <v>848.31</v>
      </c>
      <c r="BM6" s="35">
        <f t="shared" si="7"/>
        <v>774.99</v>
      </c>
      <c r="BN6" s="35">
        <f t="shared" si="7"/>
        <v>799.41</v>
      </c>
      <c r="BO6" s="35">
        <f t="shared" si="7"/>
        <v>820.36</v>
      </c>
      <c r="BP6" s="34" t="str">
        <f>IF(BP7="","",IF(BP7="-","【-】","【"&amp;SUBSTITUTE(TEXT(BP7,"#,##0.00"),"-","△")&amp;"】"))</f>
        <v>【682.78】</v>
      </c>
      <c r="BQ6" s="35">
        <f>IF(BQ7="",NA(),BQ7)</f>
        <v>105.36</v>
      </c>
      <c r="BR6" s="35">
        <f t="shared" ref="BR6:BZ6" si="8">IF(BR7="",NA(),BR7)</f>
        <v>105.62</v>
      </c>
      <c r="BS6" s="35">
        <f t="shared" si="8"/>
        <v>105.14</v>
      </c>
      <c r="BT6" s="35">
        <f t="shared" si="8"/>
        <v>92.85</v>
      </c>
      <c r="BU6" s="35">
        <f t="shared" si="8"/>
        <v>93.22</v>
      </c>
      <c r="BV6" s="35">
        <f t="shared" si="8"/>
        <v>93.13</v>
      </c>
      <c r="BW6" s="35">
        <f t="shared" si="8"/>
        <v>94.38</v>
      </c>
      <c r="BX6" s="35">
        <f t="shared" si="8"/>
        <v>96.57</v>
      </c>
      <c r="BY6" s="35">
        <f t="shared" si="8"/>
        <v>96.54</v>
      </c>
      <c r="BZ6" s="35">
        <f t="shared" si="8"/>
        <v>95.4</v>
      </c>
      <c r="CA6" s="34" t="str">
        <f>IF(CA7="","",IF(CA7="-","【-】","【"&amp;SUBSTITUTE(TEXT(CA7,"#,##0.00"),"-","△")&amp;"】"))</f>
        <v>【100.91】</v>
      </c>
      <c r="CB6" s="35">
        <f>IF(CB7="",NA(),CB7)</f>
        <v>112.99</v>
      </c>
      <c r="CC6" s="35">
        <f t="shared" ref="CC6:CK6" si="9">IF(CC7="",NA(),CC7)</f>
        <v>113.32</v>
      </c>
      <c r="CD6" s="35">
        <f t="shared" si="9"/>
        <v>113.78</v>
      </c>
      <c r="CE6" s="35">
        <f t="shared" si="9"/>
        <v>128.63999999999999</v>
      </c>
      <c r="CF6" s="35">
        <f t="shared" si="9"/>
        <v>127.88</v>
      </c>
      <c r="CG6" s="35">
        <f t="shared" si="9"/>
        <v>167.97</v>
      </c>
      <c r="CH6" s="35">
        <f t="shared" si="9"/>
        <v>165.45</v>
      </c>
      <c r="CI6" s="35">
        <f t="shared" si="9"/>
        <v>161.54</v>
      </c>
      <c r="CJ6" s="35">
        <f t="shared" si="9"/>
        <v>162.81</v>
      </c>
      <c r="CK6" s="35">
        <f t="shared" si="9"/>
        <v>163.19999999999999</v>
      </c>
      <c r="CL6" s="34" t="str">
        <f>IF(CL7="","",IF(CL7="-","【-】","【"&amp;SUBSTITUTE(TEXT(CL7,"#,##0.00"),"-","△")&amp;"】"))</f>
        <v>【136.86】</v>
      </c>
      <c r="CM6" s="35">
        <f>IF(CM7="",NA(),CM7)</f>
        <v>74.150000000000006</v>
      </c>
      <c r="CN6" s="35">
        <f t="shared" ref="CN6:CV6" si="10">IF(CN7="",NA(),CN7)</f>
        <v>77.38</v>
      </c>
      <c r="CO6" s="35">
        <f t="shared" si="10"/>
        <v>79.260000000000005</v>
      </c>
      <c r="CP6" s="35">
        <f t="shared" si="10"/>
        <v>76.099999999999994</v>
      </c>
      <c r="CQ6" s="35">
        <f t="shared" si="10"/>
        <v>76.52</v>
      </c>
      <c r="CR6" s="35">
        <f t="shared" si="10"/>
        <v>64.87</v>
      </c>
      <c r="CS6" s="35">
        <f t="shared" si="10"/>
        <v>65.62</v>
      </c>
      <c r="CT6" s="35">
        <f t="shared" si="10"/>
        <v>64.67</v>
      </c>
      <c r="CU6" s="35">
        <f t="shared" si="10"/>
        <v>64.959999999999994</v>
      </c>
      <c r="CV6" s="35">
        <f t="shared" si="10"/>
        <v>65.040000000000006</v>
      </c>
      <c r="CW6" s="34" t="str">
        <f>IF(CW7="","",IF(CW7="-","【-】","【"&amp;SUBSTITUTE(TEXT(CW7,"#,##0.00"),"-","△")&amp;"】"))</f>
        <v>【58.98】</v>
      </c>
      <c r="CX6" s="35">
        <f>IF(CX7="",NA(),CX7)</f>
        <v>96.93</v>
      </c>
      <c r="CY6" s="35">
        <f t="shared" ref="CY6:DG6" si="11">IF(CY7="",NA(),CY7)</f>
        <v>96.85</v>
      </c>
      <c r="CZ6" s="35">
        <f t="shared" si="11"/>
        <v>96.9</v>
      </c>
      <c r="DA6" s="35">
        <f t="shared" si="11"/>
        <v>97</v>
      </c>
      <c r="DB6" s="35">
        <f t="shared" si="11"/>
        <v>96.94</v>
      </c>
      <c r="DC6" s="35">
        <f t="shared" si="11"/>
        <v>91.11</v>
      </c>
      <c r="DD6" s="35">
        <f t="shared" si="11"/>
        <v>91.44</v>
      </c>
      <c r="DE6" s="35">
        <f t="shared" si="11"/>
        <v>91.76</v>
      </c>
      <c r="DF6" s="35">
        <f t="shared" si="11"/>
        <v>92.3</v>
      </c>
      <c r="DG6" s="35">
        <f t="shared" si="11"/>
        <v>92.55</v>
      </c>
      <c r="DH6" s="34" t="str">
        <f>IF(DH7="","",IF(DH7="-","【-】","【"&amp;SUBSTITUTE(TEXT(DH7,"#,##0.00"),"-","△")&amp;"】"))</f>
        <v>【95.20】</v>
      </c>
      <c r="DI6" s="35">
        <f>IF(DI7="",NA(),DI7)</f>
        <v>3.8</v>
      </c>
      <c r="DJ6" s="35">
        <f t="shared" ref="DJ6:DR6" si="12">IF(DJ7="",NA(),DJ7)</f>
        <v>7.49</v>
      </c>
      <c r="DK6" s="35">
        <f t="shared" si="12"/>
        <v>11.01</v>
      </c>
      <c r="DL6" s="35">
        <f t="shared" si="12"/>
        <v>14.44</v>
      </c>
      <c r="DM6" s="35">
        <f t="shared" si="12"/>
        <v>17.510000000000002</v>
      </c>
      <c r="DN6" s="35">
        <f t="shared" si="12"/>
        <v>25.52</v>
      </c>
      <c r="DO6" s="35">
        <f t="shared" si="12"/>
        <v>25.89</v>
      </c>
      <c r="DP6" s="35">
        <f t="shared" si="12"/>
        <v>26.63</v>
      </c>
      <c r="DQ6" s="35">
        <f t="shared" si="12"/>
        <v>25.61</v>
      </c>
      <c r="DR6" s="35">
        <f t="shared" si="12"/>
        <v>26.13</v>
      </c>
      <c r="DS6" s="34" t="str">
        <f>IF(DS7="","",IF(DS7="-","【-】","【"&amp;SUBSTITUTE(TEXT(DS7,"#,##0.00"),"-","△")&amp;"】"))</f>
        <v>【38.60】</v>
      </c>
      <c r="DT6" s="35">
        <f>IF(DT7="",NA(),DT7)</f>
        <v>2.08</v>
      </c>
      <c r="DU6" s="35">
        <f t="shared" ref="DU6:EC6" si="13">IF(DU7="",NA(),DU7)</f>
        <v>2.0699999999999998</v>
      </c>
      <c r="DV6" s="35">
        <f t="shared" si="13"/>
        <v>2.46</v>
      </c>
      <c r="DW6" s="35">
        <f t="shared" si="13"/>
        <v>2.94</v>
      </c>
      <c r="DX6" s="35">
        <f t="shared" si="13"/>
        <v>3.22</v>
      </c>
      <c r="DY6" s="35">
        <f t="shared" si="13"/>
        <v>0.76</v>
      </c>
      <c r="DZ6" s="35">
        <f t="shared" si="13"/>
        <v>0.71</v>
      </c>
      <c r="EA6" s="35">
        <f t="shared" si="13"/>
        <v>0.95</v>
      </c>
      <c r="EB6" s="35">
        <f t="shared" si="13"/>
        <v>1.07</v>
      </c>
      <c r="EC6" s="35">
        <f t="shared" si="13"/>
        <v>1.03</v>
      </c>
      <c r="ED6" s="34" t="str">
        <f>IF(ED7="","",IF(ED7="-","【-】","【"&amp;SUBSTITUTE(TEXT(ED7,"#,##0.00"),"-","△")&amp;"】"))</f>
        <v>【5.64】</v>
      </c>
      <c r="EE6" s="35">
        <f>IF(EE7="",NA(),EE7)</f>
        <v>0.03</v>
      </c>
      <c r="EF6" s="35">
        <f t="shared" ref="EF6:EN6" si="14">IF(EF7="",NA(),EF7)</f>
        <v>0.03</v>
      </c>
      <c r="EG6" s="35">
        <f t="shared" si="14"/>
        <v>0.03</v>
      </c>
      <c r="EH6" s="34">
        <f t="shared" si="14"/>
        <v>0</v>
      </c>
      <c r="EI6" s="34">
        <f t="shared" si="14"/>
        <v>0</v>
      </c>
      <c r="EJ6" s="35">
        <f t="shared" si="14"/>
        <v>0.1</v>
      </c>
      <c r="EK6" s="35">
        <f t="shared" si="14"/>
        <v>0.27</v>
      </c>
      <c r="EL6" s="35">
        <f t="shared" si="14"/>
        <v>0.17</v>
      </c>
      <c r="EM6" s="35">
        <f t="shared" si="14"/>
        <v>0.13</v>
      </c>
      <c r="EN6" s="35">
        <f t="shared" si="14"/>
        <v>0.1</v>
      </c>
      <c r="EO6" s="34" t="str">
        <f>IF(EO7="","",IF(EO7="-","【-】","【"&amp;SUBSTITUTE(TEXT(EO7,"#,##0.00"),"-","△")&amp;"】"))</f>
        <v>【0.23】</v>
      </c>
    </row>
    <row r="7" spans="1:148" s="36" customFormat="1" x14ac:dyDescent="0.15">
      <c r="A7" s="28"/>
      <c r="B7" s="37">
        <v>2018</v>
      </c>
      <c r="C7" s="37">
        <v>352071</v>
      </c>
      <c r="D7" s="37">
        <v>46</v>
      </c>
      <c r="E7" s="37">
        <v>17</v>
      </c>
      <c r="F7" s="37">
        <v>1</v>
      </c>
      <c r="G7" s="37">
        <v>0</v>
      </c>
      <c r="H7" s="37" t="s">
        <v>96</v>
      </c>
      <c r="I7" s="37" t="s">
        <v>97</v>
      </c>
      <c r="J7" s="37" t="s">
        <v>98</v>
      </c>
      <c r="K7" s="37" t="s">
        <v>99</v>
      </c>
      <c r="L7" s="37" t="s">
        <v>100</v>
      </c>
      <c r="M7" s="37" t="s">
        <v>101</v>
      </c>
      <c r="N7" s="38" t="s">
        <v>102</v>
      </c>
      <c r="O7" s="38">
        <v>65.650000000000006</v>
      </c>
      <c r="P7" s="38">
        <v>87.55</v>
      </c>
      <c r="Q7" s="38">
        <v>76.91</v>
      </c>
      <c r="R7" s="38">
        <v>2160</v>
      </c>
      <c r="S7" s="38">
        <v>57103</v>
      </c>
      <c r="T7" s="38">
        <v>89.35</v>
      </c>
      <c r="U7" s="38">
        <v>639.09</v>
      </c>
      <c r="V7" s="38">
        <v>50072</v>
      </c>
      <c r="W7" s="38">
        <v>11.51</v>
      </c>
      <c r="X7" s="38">
        <v>4350.3</v>
      </c>
      <c r="Y7" s="38">
        <v>102.65</v>
      </c>
      <c r="Z7" s="38">
        <v>102.76</v>
      </c>
      <c r="AA7" s="38">
        <v>102.6</v>
      </c>
      <c r="AB7" s="38">
        <v>102.7</v>
      </c>
      <c r="AC7" s="38">
        <v>102.13</v>
      </c>
      <c r="AD7" s="38">
        <v>108.77</v>
      </c>
      <c r="AE7" s="38">
        <v>109.48</v>
      </c>
      <c r="AF7" s="38">
        <v>109.27</v>
      </c>
      <c r="AG7" s="38">
        <v>108.03</v>
      </c>
      <c r="AH7" s="38">
        <v>106.9</v>
      </c>
      <c r="AI7" s="38">
        <v>108.69</v>
      </c>
      <c r="AJ7" s="38">
        <v>0</v>
      </c>
      <c r="AK7" s="38">
        <v>0</v>
      </c>
      <c r="AL7" s="38">
        <v>0</v>
      </c>
      <c r="AM7" s="38">
        <v>0</v>
      </c>
      <c r="AN7" s="38">
        <v>0</v>
      </c>
      <c r="AO7" s="38">
        <v>21.47</v>
      </c>
      <c r="AP7" s="38">
        <v>16.34</v>
      </c>
      <c r="AQ7" s="38">
        <v>15.65</v>
      </c>
      <c r="AR7" s="38">
        <v>13.55</v>
      </c>
      <c r="AS7" s="38">
        <v>9.06</v>
      </c>
      <c r="AT7" s="38">
        <v>3.28</v>
      </c>
      <c r="AU7" s="38">
        <v>65.05</v>
      </c>
      <c r="AV7" s="38">
        <v>81.819999999999993</v>
      </c>
      <c r="AW7" s="38">
        <v>97.59</v>
      </c>
      <c r="AX7" s="38">
        <v>117.09</v>
      </c>
      <c r="AY7" s="38">
        <v>117</v>
      </c>
      <c r="AZ7" s="38">
        <v>79.239999999999995</v>
      </c>
      <c r="BA7" s="38">
        <v>78.930000000000007</v>
      </c>
      <c r="BB7" s="38">
        <v>77.94</v>
      </c>
      <c r="BC7" s="38">
        <v>78.45</v>
      </c>
      <c r="BD7" s="38">
        <v>76.31</v>
      </c>
      <c r="BE7" s="38">
        <v>69.489999999999995</v>
      </c>
      <c r="BF7" s="38">
        <v>568.74</v>
      </c>
      <c r="BG7" s="38">
        <v>510.29</v>
      </c>
      <c r="BH7" s="38">
        <v>467.42</v>
      </c>
      <c r="BI7" s="38">
        <v>456.46</v>
      </c>
      <c r="BJ7" s="38">
        <v>475.29</v>
      </c>
      <c r="BK7" s="38">
        <v>854.16</v>
      </c>
      <c r="BL7" s="38">
        <v>848.31</v>
      </c>
      <c r="BM7" s="38">
        <v>774.99</v>
      </c>
      <c r="BN7" s="38">
        <v>799.41</v>
      </c>
      <c r="BO7" s="38">
        <v>820.36</v>
      </c>
      <c r="BP7" s="38">
        <v>682.78</v>
      </c>
      <c r="BQ7" s="38">
        <v>105.36</v>
      </c>
      <c r="BR7" s="38">
        <v>105.62</v>
      </c>
      <c r="BS7" s="38">
        <v>105.14</v>
      </c>
      <c r="BT7" s="38">
        <v>92.85</v>
      </c>
      <c r="BU7" s="38">
        <v>93.22</v>
      </c>
      <c r="BV7" s="38">
        <v>93.13</v>
      </c>
      <c r="BW7" s="38">
        <v>94.38</v>
      </c>
      <c r="BX7" s="38">
        <v>96.57</v>
      </c>
      <c r="BY7" s="38">
        <v>96.54</v>
      </c>
      <c r="BZ7" s="38">
        <v>95.4</v>
      </c>
      <c r="CA7" s="38">
        <v>100.91</v>
      </c>
      <c r="CB7" s="38">
        <v>112.99</v>
      </c>
      <c r="CC7" s="38">
        <v>113.32</v>
      </c>
      <c r="CD7" s="38">
        <v>113.78</v>
      </c>
      <c r="CE7" s="38">
        <v>128.63999999999999</v>
      </c>
      <c r="CF7" s="38">
        <v>127.88</v>
      </c>
      <c r="CG7" s="38">
        <v>167.97</v>
      </c>
      <c r="CH7" s="38">
        <v>165.45</v>
      </c>
      <c r="CI7" s="38">
        <v>161.54</v>
      </c>
      <c r="CJ7" s="38">
        <v>162.81</v>
      </c>
      <c r="CK7" s="38">
        <v>163.19999999999999</v>
      </c>
      <c r="CL7" s="38">
        <v>136.86000000000001</v>
      </c>
      <c r="CM7" s="38">
        <v>74.150000000000006</v>
      </c>
      <c r="CN7" s="38">
        <v>77.38</v>
      </c>
      <c r="CO7" s="38">
        <v>79.260000000000005</v>
      </c>
      <c r="CP7" s="38">
        <v>76.099999999999994</v>
      </c>
      <c r="CQ7" s="38">
        <v>76.52</v>
      </c>
      <c r="CR7" s="38">
        <v>64.87</v>
      </c>
      <c r="CS7" s="38">
        <v>65.62</v>
      </c>
      <c r="CT7" s="38">
        <v>64.67</v>
      </c>
      <c r="CU7" s="38">
        <v>64.959999999999994</v>
      </c>
      <c r="CV7" s="38">
        <v>65.040000000000006</v>
      </c>
      <c r="CW7" s="38">
        <v>58.98</v>
      </c>
      <c r="CX7" s="38">
        <v>96.93</v>
      </c>
      <c r="CY7" s="38">
        <v>96.85</v>
      </c>
      <c r="CZ7" s="38">
        <v>96.9</v>
      </c>
      <c r="DA7" s="38">
        <v>97</v>
      </c>
      <c r="DB7" s="38">
        <v>96.94</v>
      </c>
      <c r="DC7" s="38">
        <v>91.11</v>
      </c>
      <c r="DD7" s="38">
        <v>91.44</v>
      </c>
      <c r="DE7" s="38">
        <v>91.76</v>
      </c>
      <c r="DF7" s="38">
        <v>92.3</v>
      </c>
      <c r="DG7" s="38">
        <v>92.55</v>
      </c>
      <c r="DH7" s="38">
        <v>95.2</v>
      </c>
      <c r="DI7" s="38">
        <v>3.8</v>
      </c>
      <c r="DJ7" s="38">
        <v>7.49</v>
      </c>
      <c r="DK7" s="38">
        <v>11.01</v>
      </c>
      <c r="DL7" s="38">
        <v>14.44</v>
      </c>
      <c r="DM7" s="38">
        <v>17.510000000000002</v>
      </c>
      <c r="DN7" s="38">
        <v>25.52</v>
      </c>
      <c r="DO7" s="38">
        <v>25.89</v>
      </c>
      <c r="DP7" s="38">
        <v>26.63</v>
      </c>
      <c r="DQ7" s="38">
        <v>25.61</v>
      </c>
      <c r="DR7" s="38">
        <v>26.13</v>
      </c>
      <c r="DS7" s="38">
        <v>38.6</v>
      </c>
      <c r="DT7" s="38">
        <v>2.08</v>
      </c>
      <c r="DU7" s="38">
        <v>2.0699999999999998</v>
      </c>
      <c r="DV7" s="42">
        <v>2.46</v>
      </c>
      <c r="DW7" s="38">
        <v>2.94</v>
      </c>
      <c r="DX7" s="38">
        <v>3.22</v>
      </c>
      <c r="DY7" s="38">
        <v>0.76</v>
      </c>
      <c r="DZ7" s="38">
        <v>0.71</v>
      </c>
      <c r="EA7" s="38">
        <v>0.95</v>
      </c>
      <c r="EB7" s="38">
        <v>1.07</v>
      </c>
      <c r="EC7" s="38">
        <v>1.03</v>
      </c>
      <c r="ED7" s="38">
        <v>5.64</v>
      </c>
      <c r="EE7" s="38">
        <v>0.03</v>
      </c>
      <c r="EF7" s="38">
        <v>0.03</v>
      </c>
      <c r="EG7" s="38">
        <v>0.03</v>
      </c>
      <c r="EH7" s="38">
        <v>0</v>
      </c>
      <c r="EI7" s="38">
        <v>0</v>
      </c>
      <c r="EJ7" s="38">
        <v>0.1</v>
      </c>
      <c r="EK7" s="38">
        <v>0.27</v>
      </c>
      <c r="EL7" s="38">
        <v>0.17</v>
      </c>
      <c r="EM7" s="38">
        <v>0.13</v>
      </c>
      <c r="EN7" s="38">
        <v>0.1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岡崎　健一</cp:lastModifiedBy>
  <cp:lastPrinted>2020-01-30T05:43:24Z</cp:lastPrinted>
  <dcterms:created xsi:type="dcterms:W3CDTF">2019-12-05T04:46:50Z</dcterms:created>
  <dcterms:modified xsi:type="dcterms:W3CDTF">2020-01-30T05:43:27Z</dcterms:modified>
  <cp:category/>
</cp:coreProperties>
</file>