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1406.KUDAMATSU\Desktop\経営分析\"/>
    </mc:Choice>
  </mc:AlternateContent>
  <workbookProtection workbookAlgorithmName="SHA-512" workbookHashValue="Y3k2zkpsMnUcKdJBy79h4l2CYUbpxn1115xw2ZGVhGFvZ8D1amI1+NPsylfP/vH6isWc1AA95nPxNXBb04bkmQ==" workbookSaltValue="KHdlDYUbqu8nvXeGtLvpbg==" workbookSpinCount="100000" lockStructure="1"/>
  <bookViews>
    <workbookView xWindow="0" yWindow="0" windowWidth="20490" windowHeight="766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B10" i="4"/>
  <c r="BB8" i="4"/>
  <c r="AT8" i="4"/>
  <c r="AL8" i="4"/>
  <c r="AD8" i="4"/>
  <c r="W8" i="4"/>
  <c r="P8" i="4"/>
  <c r="I8" i="4"/>
  <c r="B8" i="4"/>
  <c r="B6" i="4"/>
</calcChain>
</file>

<file path=xl/sharedStrings.xml><?xml version="1.0" encoding="utf-8"?>
<sst xmlns="http://schemas.openxmlformats.org/spreadsheetml/2006/main" count="228" uniqueCount="113">
  <si>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</si>
  <si>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</si>
  <si>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</si>
  <si>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</si>
  <si>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</si>
  <si>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</si>
  <si>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</si>
  <si>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</si>
  <si>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</si>
  <si>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</si>
  <si>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</si>
  <si>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</si>
  <si>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</si>
  <si>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</si>
  <si>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</si>
  <si>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</si>
  <si>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</si>
  <si>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</si>
  <si>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</si>
  <si>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</si>
  <si>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</si>
  <si>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</si>
  <si>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</si>
  <si>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</si>
  <si>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</si>
  <si>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</si>
  <si>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</si>
  <si>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</si>
  <si>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</si>
  <si>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</si>
  <si>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</si>
  <si>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</si>
  <si>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</si>
  <si>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</si>
  <si>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</si>
  <si>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</si>
  <si>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</si>
  <si>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</si>
  <si>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</si>
  <si>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</si>
  <si>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</si>
  <si>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</si>
  <si>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</si>
  <si>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</si>
  <si>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</si>
  <si>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</si>
  <si>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</si>
  <si>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</si>
  <si>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</si>
  <si>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</si>
  <si>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</si>
  <si>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</si>
  <si>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</si>
  <si>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</si>
  <si>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</si>
  <si>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</si>
  <si>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</si>
  <si>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</si>
  <si>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</si>
  <si>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</si>
  <si>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</si>
  <si>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</si>
  <si>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</si>
  <si>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</si>
  <si>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</si>
  <si>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</si>
  <si>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</si>
  <si>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</si>
  <si>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</si>
  <si>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</si>
  <si>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</si>
  <si>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</si>
  <si>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</si>
  <si>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</si>
  <si>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</si>
  <si>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</si>
  <si>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</si>
  <si>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</si>
  <si>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</si>
  <si>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</si>
  <si>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</si>
  <si>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</si>
  <si>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</si>
  <si>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</si>
  <si>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</si>
  <si>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</si>
  <si>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</si>
  <si>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</si>
  <si>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</si>
  <si>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</si>
  <si>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</si>
  <si>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</si>
  <si>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</si>
  <si>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山口県　下松市</t>
  </si>
  <si>
    <t>法適用</t>
  </si>
  <si>
    <t>水道事業</t>
  </si>
  <si>
    <t>簡易水道事業</t>
  </si>
  <si>
    <t>C4</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</si>
  <si>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</si>
  <si>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</si>
  <si>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</si>
  <si>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</si>
  <si>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</si>
  <si>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</si>
  <si>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</si>
  <si>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</si>
  <si>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</si>
  <si>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</si>
  <si>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</si>
  <si>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</si>
  <si>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類似団体と比較すると②管路経年化率はかなり良い。
　下松市簡易水道事業の浄水場や送配水管などの主要施設はほとんどが昭和54年度に建設されたもので、老朽化が目立ち特に送配水管の経年劣化による漏水件数の増加と有収率の低下が顕著であった。
　これを踏まえ平成24年3月に「下松市簡易水道事業中期経営計画」を策定し、平成24年度から平成26年度の3箇年で配水管の全面更新を行った。
　これにより当面、②管路経年化率は0％で推移する。管路を含む施設更新計画も当面ないため③管路更新率も0％で推移し、①有形固定資産減価償却率は逓増していくと見込まれる。</t>
    <phoneticPr fontId="19"/>
  </si>
  <si>
    <t>　平成24年3月に「下松市簡易水道事業中期経営計画」を策定し、その計画を平成31年3月に「下松市簡易水道事業経営戦略」として改定し、経営基盤の強化に努めている。
　平成24年度から平成26年度の3箇年で配水管の全面更新を行い有収率の向上につなげたものの、下松市簡易水道事業は厳しい経営環境下にあり、一般会計からの補助金により成立している状況である。
　独立採算制の原則から料金改定が望ましいが、市内での料金格差を是正する観点から政策的判断のもと水道事業と同一料金体系を採用している。そのため、簡易水道事業単独での料金改定は困難であり、今後も収支不足額について一般会計から継続して繰入を行う必要がある。</t>
    <rPh sb="33" eb="35">
      <t>ケイカク</t>
    </rPh>
    <rPh sb="36" eb="38">
      <t>ヘイセイ</t>
    </rPh>
    <rPh sb="40" eb="41">
      <t>ネン</t>
    </rPh>
    <rPh sb="42" eb="43">
      <t>ガツ</t>
    </rPh>
    <rPh sb="45" eb="48">
      <t>クダマツシ</t>
    </rPh>
    <rPh sb="48" eb="50">
      <t>カンイ</t>
    </rPh>
    <rPh sb="50" eb="52">
      <t>スイドウ</t>
    </rPh>
    <rPh sb="52" eb="54">
      <t>ジギョウ</t>
    </rPh>
    <rPh sb="54" eb="56">
      <t>ケイエイ</t>
    </rPh>
    <rPh sb="56" eb="58">
      <t>センリャク</t>
    </rPh>
    <rPh sb="62" eb="64">
      <t>カイテイ</t>
    </rPh>
    <rPh sb="112" eb="115">
      <t>ユウシュウリツ</t>
    </rPh>
    <rPh sb="116" eb="118">
      <t>コウジョウ</t>
    </rPh>
    <rPh sb="127" eb="130">
      <t>クダマツシ</t>
    </rPh>
    <rPh sb="130" eb="136">
      <t>カンイスイドウジギョウ</t>
    </rPh>
    <rPh sb="137" eb="138">
      <t>キビ</t>
    </rPh>
    <rPh sb="140" eb="142">
      <t>ケイエイ</t>
    </rPh>
    <rPh sb="142" eb="144">
      <t>カンキョウ</t>
    </rPh>
    <rPh sb="144" eb="145">
      <t>シタ</t>
    </rPh>
    <rPh sb="149" eb="153">
      <t>イッパンカイケイ</t>
    </rPh>
    <rPh sb="156" eb="159">
      <t>ホジョキン</t>
    </rPh>
    <rPh sb="162" eb="164">
      <t>セイリツ</t>
    </rPh>
    <rPh sb="168" eb="170">
      <t>ジョウキョウ</t>
    </rPh>
    <rPh sb="176" eb="178">
      <t>ドクリツ</t>
    </rPh>
    <rPh sb="178" eb="180">
      <t>サイサン</t>
    </rPh>
    <rPh sb="180" eb="181">
      <t>セイ</t>
    </rPh>
    <rPh sb="182" eb="184">
      <t>ゲンソク</t>
    </rPh>
    <rPh sb="186" eb="188">
      <t>リョウキン</t>
    </rPh>
    <rPh sb="188" eb="190">
      <t>カイテイ</t>
    </rPh>
    <rPh sb="191" eb="192">
      <t>ノゾ</t>
    </rPh>
    <rPh sb="197" eb="199">
      <t>シナイ</t>
    </rPh>
    <rPh sb="201" eb="203">
      <t>リョウキン</t>
    </rPh>
    <rPh sb="203" eb="205">
      <t>カクサ</t>
    </rPh>
    <rPh sb="206" eb="208">
      <t>ゼセイ</t>
    </rPh>
    <rPh sb="210" eb="212">
      <t>カンテン</t>
    </rPh>
    <rPh sb="214" eb="217">
      <t>セイサクテキ</t>
    </rPh>
    <rPh sb="217" eb="219">
      <t>ハンダン</t>
    </rPh>
    <rPh sb="222" eb="224">
      <t>スイドウ</t>
    </rPh>
    <rPh sb="224" eb="226">
      <t>ジギョウ</t>
    </rPh>
    <rPh sb="227" eb="229">
      <t>ドウイツ</t>
    </rPh>
    <rPh sb="229" eb="231">
      <t>リョウキン</t>
    </rPh>
    <rPh sb="231" eb="233">
      <t>タイケイ</t>
    </rPh>
    <rPh sb="234" eb="236">
      <t>サイヨウ</t>
    </rPh>
    <rPh sb="246" eb="252">
      <t>カンイスイドウジギョウ</t>
    </rPh>
    <rPh sb="252" eb="254">
      <t>タンドク</t>
    </rPh>
    <rPh sb="256" eb="258">
      <t>リョウキン</t>
    </rPh>
    <rPh sb="258" eb="260">
      <t>カイテイ</t>
    </rPh>
    <rPh sb="261" eb="263">
      <t>コンナン</t>
    </rPh>
    <rPh sb="267" eb="269">
      <t>コンゴ</t>
    </rPh>
    <rPh sb="270" eb="272">
      <t>シュウシ</t>
    </rPh>
    <rPh sb="272" eb="274">
      <t>フソク</t>
    </rPh>
    <rPh sb="274" eb="275">
      <t>ガク</t>
    </rPh>
    <rPh sb="279" eb="281">
      <t>イッパン</t>
    </rPh>
    <rPh sb="281" eb="283">
      <t>カイケイ</t>
    </rPh>
    <rPh sb="285" eb="287">
      <t>ケイゾク</t>
    </rPh>
    <rPh sb="289" eb="291">
      <t>クリイレ</t>
    </rPh>
    <rPh sb="292" eb="293">
      <t>オコナ</t>
    </rPh>
    <rPh sb="294" eb="296">
      <t>ヒツヨウ</t>
    </rPh>
    <phoneticPr fontId="19"/>
  </si>
  <si>
    <r>
      <t>　</t>
    </r>
    <r>
      <rPr>
        <sz val="10"/>
        <rFont val="ＭＳ ゴシック"/>
        <family val="3"/>
        <charset val="128"/>
      </rPr>
      <t>下松市簡易水道事業は市街地より北部にある中山間地域の米川地区に給水を行っている。給水区域内は給水人口の増加や開発も望めないため、当初より採算性に乏しく厳しい経営環境で、一般会計補助金により経営が成立している状況である。</t>
    </r>
    <r>
      <rPr>
        <sz val="10"/>
        <color theme="1"/>
        <rFont val="ＭＳ ゴシック"/>
        <family val="3"/>
        <charset val="128"/>
      </rPr>
      <t xml:space="preserve">
　①経常収支比率②累積欠損金比率が類似団体より良いのは一般会計補助金による収入があるためである</t>
    </r>
    <r>
      <rPr>
        <sz val="10"/>
        <rFont val="ＭＳ ゴシック"/>
        <family val="3"/>
        <charset val="128"/>
      </rPr>
      <t>。</t>
    </r>
    <r>
      <rPr>
        <sz val="10"/>
        <color theme="1"/>
        <rFont val="ＭＳ ゴシック"/>
        <family val="3"/>
        <charset val="128"/>
      </rPr>
      <t xml:space="preserve">
　③流動比率は、企業債の償還のため悪化傾向にある。
　④企業債残高対給水収益比率の数値が高い理由は、平成24年3月に策定した「下松市簡易水道事業中期経営計画」に基づき、企業債を借り入れ老朽管の更新事業を行ったためである。当面企業債の借り入れを予定していないので、今後比率は改善していく見込みであるが、給水収益の減少により当面は横ばい傾向が続くと見込まれる。
　⑤料金回収率が類似団体より低いのは、元々給水人口が少ない上に、水道事業と同じ料金設定をしているため給水に係る費用が給水収益で賄えていないからである。
　</t>
    </r>
    <r>
      <rPr>
        <sz val="10"/>
        <rFont val="ＭＳ ゴシック"/>
        <family val="3"/>
        <charset val="128"/>
      </rPr>
      <t>⑥給水原価は、類似団体と比較して低く推移していたが、維持管理費の増加と給水人口の減少に伴う総有収水量の減少により、類似団体と比較して高くなった。
　⑦施設利用率は、横ばいで推移しているが、給水人口の減少により今後逓減していくと見込まれる。</t>
    </r>
    <r>
      <rPr>
        <sz val="10"/>
        <color theme="1"/>
        <rFont val="ＭＳ ゴシック"/>
        <family val="3"/>
        <charset val="128"/>
      </rPr>
      <t xml:space="preserve">
　⑧有収率は過去、類似団体と比較し低かったが、老朽管の更新事業により類似団体より高くなった。
　</t>
    </r>
    <r>
      <rPr>
        <sz val="10"/>
        <color rgb="FFFF0000"/>
        <rFont val="ＭＳ ゴシック"/>
        <family val="3"/>
        <charset val="128"/>
      </rPr>
      <t/>
    </r>
    <rPh sb="11" eb="14">
      <t>シガイチ</t>
    </rPh>
    <rPh sb="16" eb="18">
      <t>ホクブ</t>
    </rPh>
    <rPh sb="21" eb="23">
      <t>ナカヤマ</t>
    </rPh>
    <rPh sb="23" eb="24">
      <t>カン</t>
    </rPh>
    <rPh sb="24" eb="26">
      <t>チイキ</t>
    </rPh>
    <rPh sb="27" eb="29">
      <t>ヨネガワ</t>
    </rPh>
    <rPh sb="29" eb="31">
      <t>チク</t>
    </rPh>
    <rPh sb="32" eb="34">
      <t>キュウスイ</t>
    </rPh>
    <rPh sb="35" eb="36">
      <t>オコナ</t>
    </rPh>
    <rPh sb="168" eb="170">
      <t>キギョウ</t>
    </rPh>
    <rPh sb="170" eb="171">
      <t>サイ</t>
    </rPh>
    <rPh sb="172" eb="174">
      <t>ショウカン</t>
    </rPh>
    <rPh sb="177" eb="179">
      <t>アッカ</t>
    </rPh>
    <rPh sb="179" eb="181">
      <t>ケイコウ</t>
    </rPh>
    <rPh sb="204" eb="205">
      <t>タカ</t>
    </rPh>
    <rPh sb="293" eb="295">
      <t>ヒリツ</t>
    </rPh>
    <rPh sb="296" eb="298">
      <t>カイゼン</t>
    </rPh>
    <rPh sb="310" eb="312">
      <t>キュウスイ</t>
    </rPh>
    <rPh sb="312" eb="314">
      <t>シュウエキ</t>
    </rPh>
    <rPh sb="315" eb="317">
      <t>ゲンショウ</t>
    </rPh>
    <rPh sb="320" eb="322">
      <t>トウメン</t>
    </rPh>
    <rPh sb="323" eb="324">
      <t>ヨコ</t>
    </rPh>
    <rPh sb="326" eb="328">
      <t>ケイコウ</t>
    </rPh>
    <rPh sb="329" eb="330">
      <t>ツヅ</t>
    </rPh>
    <rPh sb="332" eb="334">
      <t>ミコ</t>
    </rPh>
    <rPh sb="423" eb="427">
      <t>ルイジダンタイ</t>
    </rPh>
    <rPh sb="428" eb="430">
      <t>ヒカク</t>
    </rPh>
    <rPh sb="432" eb="433">
      <t>ヒク</t>
    </rPh>
    <rPh sb="434" eb="436">
      <t>スイイ</t>
    </rPh>
    <rPh sb="442" eb="447">
      <t>イジカンリヒ</t>
    </rPh>
    <rPh sb="448" eb="450">
      <t>ゾウカ</t>
    </rPh>
    <rPh sb="456" eb="458">
      <t>ゲンショウ</t>
    </rPh>
    <rPh sb="459" eb="460">
      <t>トモナ</t>
    </rPh>
    <rPh sb="467" eb="469">
      <t>ゲンショウ</t>
    </rPh>
    <rPh sb="473" eb="475">
      <t>ルイジ</t>
    </rPh>
    <rPh sb="475" eb="477">
      <t>ダンタイ</t>
    </rPh>
    <rPh sb="478" eb="480">
      <t>ヒカク</t>
    </rPh>
    <rPh sb="482" eb="483">
      <t>タカ</t>
    </rPh>
    <rPh sb="491" eb="493">
      <t>シセツ</t>
    </rPh>
    <rPh sb="493" eb="495">
      <t>リヨウ</t>
    </rPh>
    <rPh sb="495" eb="496">
      <t>リツ</t>
    </rPh>
    <rPh sb="498" eb="499">
      <t>ヨコ</t>
    </rPh>
    <rPh sb="502" eb="504">
      <t>スイイ</t>
    </rPh>
    <rPh sb="520" eb="522">
      <t>コンゴ</t>
    </rPh>
    <rPh sb="522" eb="524">
      <t>テイゲン</t>
    </rPh>
    <rPh sb="529" eb="531">
      <t>ミコ</t>
    </rPh>
    <rPh sb="542" eb="544">
      <t>カコ</t>
    </rPh>
    <rPh sb="545" eb="547">
      <t>ルイジ</t>
    </rPh>
    <rPh sb="547" eb="549">
      <t>ダンタイ</t>
    </rPh>
    <rPh sb="550" eb="552">
      <t>ヒカク</t>
    </rPh>
    <rPh sb="553" eb="554">
      <t>ヒク</t>
    </rPh>
    <phoneticPr fontId="1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</si>
</sst>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color theme="1"/>
      <name val="ＭＳ ゴシック"/>
      <family val="3"/>
      <charset val="128"/>
    </font>
    <font>
      <sz val="10"/>
      <name val="ＭＳ ゴシック"/>
      <family val="3"/>
      <charset val="128"/>
    </font>
    <font>
      <sz val="10"/>
      <color rgb="FFFF0000"/>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10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15" fillId="0" borderId="9" xfId="2" applyFont="1" applyBorder="1" applyAlignment="1" applyProtection="1">
      <alignment horizontal="left" vertical="top" wrapText="1"/>
      <protection locked="0"/>
    </xf>
    <xf numFmtId="0" fontId="15" fillId="0" borderId="0" xfId="2" applyFont="1" applyBorder="1" applyAlignment="1" applyProtection="1">
      <alignment horizontal="left" vertical="top" wrapText="1"/>
      <protection locked="0"/>
    </xf>
    <xf numFmtId="0" fontId="15" fillId="0" borderId="10" xfId="2" applyFont="1" applyBorder="1" applyAlignment="1" applyProtection="1">
      <alignment horizontal="left" vertical="top" wrapText="1"/>
      <protection locked="0"/>
    </xf>
    <xf numFmtId="0" fontId="15" fillId="0" borderId="11" xfId="2" applyFont="1" applyBorder="1" applyAlignment="1" applyProtection="1">
      <alignment horizontal="left" vertical="top" wrapText="1"/>
      <protection locked="0"/>
    </xf>
    <xf numFmtId="0" fontId="15" fillId="0" borderId="1" xfId="2" applyFont="1" applyBorder="1" applyAlignment="1" applyProtection="1">
      <alignment horizontal="left" vertical="top" wrapText="1"/>
      <protection locked="0"/>
    </xf>
    <xf numFmtId="0" fontId="15" fillId="0" borderId="12" xfId="2"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6" fillId="0" borderId="9" xfId="2" applyFont="1" applyBorder="1" applyAlignment="1" applyProtection="1">
      <alignment horizontal="left" vertical="top" wrapText="1"/>
      <protection locked="0"/>
    </xf>
    <xf numFmtId="0" fontId="16" fillId="0" borderId="0" xfId="2" applyFont="1" applyBorder="1" applyAlignment="1" applyProtection="1">
      <alignment horizontal="left" vertical="top" wrapText="1"/>
      <protection locked="0"/>
    </xf>
    <xf numFmtId="0" fontId="16" fillId="0" borderId="10" xfId="2" applyFont="1" applyBorder="1" applyAlignment="1" applyProtection="1">
      <alignment horizontal="left" vertical="top" wrapText="1"/>
      <protection locked="0"/>
    </xf>
    <xf numFmtId="0" fontId="5" fillId="0" borderId="9"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10" xfId="2" applyFont="1" applyBorder="1" applyAlignment="1" applyProtection="1">
      <alignment horizontal="left" vertical="top" wrapText="1"/>
      <protection locked="0"/>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E6D-4DBC-B046-110EA8F1DD33}"/>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1.77</c:v>
                </c:pt>
                <c:pt idx="1">
                  <c:v>1.72</c:v>
                </c:pt>
                <c:pt idx="2">
                  <c:v>1.9</c:v>
                </c:pt>
                <c:pt idx="3">
                  <c:v>0.25</c:v>
                </c:pt>
                <c:pt idx="4">
                  <c:v>0.96</c:v>
                </c:pt>
              </c:numCache>
            </c:numRef>
          </c:val>
          <c:smooth val="0"/>
          <c:extLst>
            <c:ext xmlns:c16="http://schemas.microsoft.com/office/drawing/2014/chart" uri="{C3380CC4-5D6E-409C-BE32-E72D297353CC}">
              <c16:uniqueId val="{00000001-5E6D-4DBC-B046-110EA8F1DD33}"/>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63.18</c:v>
                </c:pt>
                <c:pt idx="1">
                  <c:v>64.73</c:v>
                </c:pt>
                <c:pt idx="2">
                  <c:v>63.34</c:v>
                </c:pt>
                <c:pt idx="3">
                  <c:v>60.45</c:v>
                </c:pt>
                <c:pt idx="4">
                  <c:v>62.96</c:v>
                </c:pt>
              </c:numCache>
            </c:numRef>
          </c:val>
          <c:extLst>
            <c:ext xmlns:c16="http://schemas.microsoft.com/office/drawing/2014/chart" uri="{C3380CC4-5D6E-409C-BE32-E72D297353CC}">
              <c16:uniqueId val="{00000000-A6D9-41C6-A035-7CCF2DA4017F}"/>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44.35</c:v>
                </c:pt>
                <c:pt idx="1">
                  <c:v>36.07</c:v>
                </c:pt>
                <c:pt idx="2">
                  <c:v>45.25</c:v>
                </c:pt>
                <c:pt idx="3">
                  <c:v>49.65</c:v>
                </c:pt>
                <c:pt idx="4">
                  <c:v>51.52</c:v>
                </c:pt>
              </c:numCache>
            </c:numRef>
          </c:val>
          <c:smooth val="0"/>
          <c:extLst>
            <c:ext xmlns:c16="http://schemas.microsoft.com/office/drawing/2014/chart" uri="{C3380CC4-5D6E-409C-BE32-E72D297353CC}">
              <c16:uniqueId val="{00000001-A6D9-41C6-A035-7CCF2DA4017F}"/>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97.26</c:v>
                </c:pt>
                <c:pt idx="1">
                  <c:v>91.33</c:v>
                </c:pt>
                <c:pt idx="2">
                  <c:v>95.76</c:v>
                </c:pt>
                <c:pt idx="3">
                  <c:v>93.5</c:v>
                </c:pt>
                <c:pt idx="4">
                  <c:v>92.6</c:v>
                </c:pt>
              </c:numCache>
            </c:numRef>
          </c:val>
          <c:extLst>
            <c:ext xmlns:c16="http://schemas.microsoft.com/office/drawing/2014/chart" uri="{C3380CC4-5D6E-409C-BE32-E72D297353CC}">
              <c16:uniqueId val="{00000000-2002-4218-8878-97E96FF45F84}"/>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77.3</c:v>
                </c:pt>
                <c:pt idx="1">
                  <c:v>68.930000000000007</c:v>
                </c:pt>
                <c:pt idx="2">
                  <c:v>66.62</c:v>
                </c:pt>
                <c:pt idx="3">
                  <c:v>64.03</c:v>
                </c:pt>
                <c:pt idx="4">
                  <c:v>61.29</c:v>
                </c:pt>
              </c:numCache>
            </c:numRef>
          </c:val>
          <c:smooth val="0"/>
          <c:extLst>
            <c:ext xmlns:c16="http://schemas.microsoft.com/office/drawing/2014/chart" uri="{C3380CC4-5D6E-409C-BE32-E72D297353CC}">
              <c16:uniqueId val="{00000001-2002-4218-8878-97E96FF45F84}"/>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110.05</c:v>
                </c:pt>
                <c:pt idx="1">
                  <c:v>108</c:v>
                </c:pt>
                <c:pt idx="2">
                  <c:v>100</c:v>
                </c:pt>
                <c:pt idx="3">
                  <c:v>100</c:v>
                </c:pt>
                <c:pt idx="4">
                  <c:v>100</c:v>
                </c:pt>
              </c:numCache>
            </c:numRef>
          </c:val>
          <c:extLst>
            <c:ext xmlns:c16="http://schemas.microsoft.com/office/drawing/2014/chart" uri="{C3380CC4-5D6E-409C-BE32-E72D297353CC}">
              <c16:uniqueId val="{00000000-EF6A-4D46-86F9-1614A25D33A3}"/>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99.38</c:v>
                </c:pt>
                <c:pt idx="1">
                  <c:v>92</c:v>
                </c:pt>
                <c:pt idx="2">
                  <c:v>87.94</c:v>
                </c:pt>
                <c:pt idx="3">
                  <c:v>88.54</c:v>
                </c:pt>
                <c:pt idx="4">
                  <c:v>97.61</c:v>
                </c:pt>
              </c:numCache>
            </c:numRef>
          </c:val>
          <c:smooth val="0"/>
          <c:extLst>
            <c:ext xmlns:c16="http://schemas.microsoft.com/office/drawing/2014/chart" uri="{C3380CC4-5D6E-409C-BE32-E72D297353CC}">
              <c16:uniqueId val="{00000001-EF6A-4D46-86F9-1614A25D33A3}"/>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27.52</c:v>
                </c:pt>
                <c:pt idx="1">
                  <c:v>29.6</c:v>
                </c:pt>
                <c:pt idx="2">
                  <c:v>31.64</c:v>
                </c:pt>
                <c:pt idx="3">
                  <c:v>33.69</c:v>
                </c:pt>
                <c:pt idx="4">
                  <c:v>35.69</c:v>
                </c:pt>
              </c:numCache>
            </c:numRef>
          </c:val>
          <c:extLst>
            <c:ext xmlns:c16="http://schemas.microsoft.com/office/drawing/2014/chart" uri="{C3380CC4-5D6E-409C-BE32-E72D297353CC}">
              <c16:uniqueId val="{00000000-7EEC-44CC-8B98-2FBE4482BF93}"/>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44.9</c:v>
                </c:pt>
                <c:pt idx="1">
                  <c:v>36.21</c:v>
                </c:pt>
                <c:pt idx="2">
                  <c:v>20.75</c:v>
                </c:pt>
                <c:pt idx="3">
                  <c:v>29.03</c:v>
                </c:pt>
                <c:pt idx="4">
                  <c:v>24.16</c:v>
                </c:pt>
              </c:numCache>
            </c:numRef>
          </c:val>
          <c:smooth val="0"/>
          <c:extLst>
            <c:ext xmlns:c16="http://schemas.microsoft.com/office/drawing/2014/chart" uri="{C3380CC4-5D6E-409C-BE32-E72D297353CC}">
              <c16:uniqueId val="{00000001-7EEC-44CC-8B98-2FBE4482BF93}"/>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3B8-4F32-853D-C46680F85D86}"/>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8.3699999999999992</c:v>
                </c:pt>
                <c:pt idx="1">
                  <c:v>12.77</c:v>
                </c:pt>
                <c:pt idx="2">
                  <c:v>6.21</c:v>
                </c:pt>
                <c:pt idx="3">
                  <c:v>11.18</c:v>
                </c:pt>
                <c:pt idx="4">
                  <c:v>18.829999999999998</c:v>
                </c:pt>
              </c:numCache>
            </c:numRef>
          </c:val>
          <c:smooth val="0"/>
          <c:extLst>
            <c:ext xmlns:c16="http://schemas.microsoft.com/office/drawing/2014/chart" uri="{C3380CC4-5D6E-409C-BE32-E72D297353CC}">
              <c16:uniqueId val="{00000001-63B8-4F32-853D-C46680F85D86}"/>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E14-43B7-AEB5-3DC26B55D834}"/>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293</c:v>
                </c:pt>
                <c:pt idx="1">
                  <c:v>202.49</c:v>
                </c:pt>
                <c:pt idx="2">
                  <c:v>184.71</c:v>
                </c:pt>
                <c:pt idx="3">
                  <c:v>163.30000000000001</c:v>
                </c:pt>
                <c:pt idx="4">
                  <c:v>143.65</c:v>
                </c:pt>
              </c:numCache>
            </c:numRef>
          </c:val>
          <c:smooth val="0"/>
          <c:extLst>
            <c:ext xmlns:c16="http://schemas.microsoft.com/office/drawing/2014/chart" uri="{C3380CC4-5D6E-409C-BE32-E72D297353CC}">
              <c16:uniqueId val="{00000001-4E14-43B7-AEB5-3DC26B55D834}"/>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640.73</c:v>
                </c:pt>
                <c:pt idx="1">
                  <c:v>508.44</c:v>
                </c:pt>
                <c:pt idx="2">
                  <c:v>470.19</c:v>
                </c:pt>
                <c:pt idx="3">
                  <c:v>504.49</c:v>
                </c:pt>
                <c:pt idx="4">
                  <c:v>492.35</c:v>
                </c:pt>
              </c:numCache>
            </c:numRef>
          </c:val>
          <c:extLst>
            <c:ext xmlns:c16="http://schemas.microsoft.com/office/drawing/2014/chart" uri="{C3380CC4-5D6E-409C-BE32-E72D297353CC}">
              <c16:uniqueId val="{00000000-14D3-406E-99B7-7E680DD87CE3}"/>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645.25</c:v>
                </c:pt>
                <c:pt idx="1">
                  <c:v>222.24</c:v>
                </c:pt>
                <c:pt idx="2">
                  <c:v>97.88</c:v>
                </c:pt>
                <c:pt idx="3">
                  <c:v>86.33</c:v>
                </c:pt>
                <c:pt idx="4">
                  <c:v>94.01</c:v>
                </c:pt>
              </c:numCache>
            </c:numRef>
          </c:val>
          <c:smooth val="0"/>
          <c:extLst>
            <c:ext xmlns:c16="http://schemas.microsoft.com/office/drawing/2014/chart" uri="{C3380CC4-5D6E-409C-BE32-E72D297353CC}">
              <c16:uniqueId val="{00000001-14D3-406E-99B7-7E680DD87CE3}"/>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5836.04</c:v>
                </c:pt>
                <c:pt idx="1">
                  <c:v>5760.44</c:v>
                </c:pt>
                <c:pt idx="2">
                  <c:v>5323.15</c:v>
                </c:pt>
                <c:pt idx="3">
                  <c:v>5258.08</c:v>
                </c:pt>
                <c:pt idx="4">
                  <c:v>4812.88</c:v>
                </c:pt>
              </c:numCache>
            </c:numRef>
          </c:val>
          <c:extLst>
            <c:ext xmlns:c16="http://schemas.microsoft.com/office/drawing/2014/chart" uri="{C3380CC4-5D6E-409C-BE32-E72D297353CC}">
              <c16:uniqueId val="{00000000-2F48-4195-8549-1F4349E8223B}"/>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1117.17</c:v>
                </c:pt>
                <c:pt idx="1">
                  <c:v>622.70000000000005</c:v>
                </c:pt>
                <c:pt idx="2">
                  <c:v>1037.24</c:v>
                </c:pt>
                <c:pt idx="3">
                  <c:v>1077.8499999999999</c:v>
                </c:pt>
                <c:pt idx="4">
                  <c:v>1421.84</c:v>
                </c:pt>
              </c:numCache>
            </c:numRef>
          </c:val>
          <c:smooth val="0"/>
          <c:extLst>
            <c:ext xmlns:c16="http://schemas.microsoft.com/office/drawing/2014/chart" uri="{C3380CC4-5D6E-409C-BE32-E72D297353CC}">
              <c16:uniqueId val="{00000001-2F48-4195-8549-1F4349E8223B}"/>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18.059999999999999</c:v>
                </c:pt>
                <c:pt idx="1">
                  <c:v>16.21</c:v>
                </c:pt>
                <c:pt idx="2">
                  <c:v>16.45</c:v>
                </c:pt>
                <c:pt idx="3">
                  <c:v>14.74</c:v>
                </c:pt>
                <c:pt idx="4">
                  <c:v>14.48</c:v>
                </c:pt>
              </c:numCache>
            </c:numRef>
          </c:val>
          <c:extLst>
            <c:ext xmlns:c16="http://schemas.microsoft.com/office/drawing/2014/chart" uri="{C3380CC4-5D6E-409C-BE32-E72D297353CC}">
              <c16:uniqueId val="{00000000-02D4-4135-AB3C-812156E07C19}"/>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37.369999999999997</c:v>
                </c:pt>
                <c:pt idx="1">
                  <c:v>58.59</c:v>
                </c:pt>
                <c:pt idx="2">
                  <c:v>47.14</c:v>
                </c:pt>
                <c:pt idx="3">
                  <c:v>46.51</c:v>
                </c:pt>
                <c:pt idx="4">
                  <c:v>35.72</c:v>
                </c:pt>
              </c:numCache>
            </c:numRef>
          </c:val>
          <c:smooth val="0"/>
          <c:extLst>
            <c:ext xmlns:c16="http://schemas.microsoft.com/office/drawing/2014/chart" uri="{C3380CC4-5D6E-409C-BE32-E72D297353CC}">
              <c16:uniqueId val="{00000001-02D4-4135-AB3C-812156E07C19}"/>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439.5</c:v>
                </c:pt>
                <c:pt idx="1">
                  <c:v>492.5</c:v>
                </c:pt>
                <c:pt idx="2">
                  <c:v>481.21</c:v>
                </c:pt>
                <c:pt idx="3">
                  <c:v>544.24</c:v>
                </c:pt>
                <c:pt idx="4">
                  <c:v>547.88</c:v>
                </c:pt>
              </c:numCache>
            </c:numRef>
          </c:val>
          <c:extLst>
            <c:ext xmlns:c16="http://schemas.microsoft.com/office/drawing/2014/chart" uri="{C3380CC4-5D6E-409C-BE32-E72D297353CC}">
              <c16:uniqueId val="{00000000-CBD6-4418-8BF0-62E495BEE847}"/>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596.92999999999995</c:v>
                </c:pt>
                <c:pt idx="1">
                  <c:v>521.42999999999995</c:v>
                </c:pt>
                <c:pt idx="2">
                  <c:v>495.71</c:v>
                </c:pt>
                <c:pt idx="3">
                  <c:v>481.17</c:v>
                </c:pt>
                <c:pt idx="4">
                  <c:v>471.3</c:v>
                </c:pt>
              </c:numCache>
            </c:numRef>
          </c:val>
          <c:smooth val="0"/>
          <c:extLst>
            <c:ext xmlns:c16="http://schemas.microsoft.com/office/drawing/2014/chart" uri="{C3380CC4-5D6E-409C-BE32-E72D297353CC}">
              <c16:uniqueId val="{00000001-CBD6-4418-8BF0-62E495BEE847}"/>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【31.02】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【186.73】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【1,187.50】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【75.11】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【50.55】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【281.77】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【33.25】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【17.19】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4"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90" t="s">
        <v>0</v>
      </c>
      <c r="C2" s="90"/>
      <c r="D2" s="90"/>
      <c r="E2" s="90"/>
      <c r="F2" s="90"/>
      <c r="G2" s="90"/>
      <c r="H2" s="90"/>
      <c r="I2" s="90"/>
      <c r="J2" s="90"/>
      <c r="K2" s="90"/>
      <c r="L2" s="90"/>
      <c r="M2" s="90"/>
      <c r="N2" s="90"/>
      <c r="O2" s="90"/>
      <c r="P2" s="90"/>
      <c r="Q2" s="90"/>
      <c r="R2" s="90"/>
      <c r="S2" s="90"/>
      <c r="T2" s="90"/>
      <c r="U2" s="90"/>
      <c r="V2" s="90"/>
      <c r="W2" s="90"/>
      <c r="X2" s="90"/>
      <c r="Y2" s="90"/>
      <c r="Z2" s="90"/>
      <c r="AA2" s="90"/>
      <c r="AB2" s="90"/>
      <c r="AC2" s="90"/>
      <c r="AD2" s="90"/>
      <c r="AE2" s="90"/>
      <c r="AF2" s="90"/>
      <c r="AG2" s="90"/>
      <c r="AH2" s="90"/>
      <c r="AI2" s="90"/>
      <c r="AJ2" s="90"/>
      <c r="AK2" s="90"/>
      <c r="AL2" s="90"/>
      <c r="AM2" s="90"/>
      <c r="AN2" s="90"/>
      <c r="AO2" s="90"/>
      <c r="AP2" s="90"/>
      <c r="AQ2" s="90"/>
      <c r="AR2" s="90"/>
      <c r="AS2" s="90"/>
      <c r="AT2" s="90"/>
      <c r="AU2" s="90"/>
      <c r="AV2" s="90"/>
      <c r="AW2" s="90"/>
      <c r="AX2" s="90"/>
      <c r="AY2" s="90"/>
      <c r="AZ2" s="90"/>
      <c r="BA2" s="90"/>
      <c r="BB2" s="90"/>
      <c r="BC2" s="90"/>
      <c r="BD2" s="90"/>
      <c r="BE2" s="90"/>
      <c r="BF2" s="90"/>
      <c r="BG2" s="90"/>
      <c r="BH2" s="90"/>
      <c r="BI2" s="90"/>
      <c r="BJ2" s="90"/>
      <c r="BK2" s="90"/>
      <c r="BL2" s="90"/>
      <c r="BM2" s="90"/>
      <c r="BN2" s="90"/>
      <c r="BO2" s="90"/>
      <c r="BP2" s="90"/>
      <c r="BQ2" s="90"/>
      <c r="BR2" s="90"/>
      <c r="BS2" s="90"/>
      <c r="BT2" s="90"/>
      <c r="BU2" s="90"/>
      <c r="BV2" s="90"/>
      <c r="BW2" s="90"/>
      <c r="BX2" s="90"/>
      <c r="BY2" s="90"/>
      <c r="BZ2" s="90"/>
    </row>
    <row r="3" spans="1:78" ht="9.75" customHeight="1" x14ac:dyDescent="0.15">
      <c r="A3" s="2"/>
      <c r="B3" s="90"/>
      <c r="C3" s="90"/>
      <c r="D3" s="90"/>
      <c r="E3" s="90"/>
      <c r="F3" s="90"/>
      <c r="G3" s="90"/>
      <c r="H3" s="90"/>
      <c r="I3" s="90"/>
      <c r="J3" s="90"/>
      <c r="K3" s="90"/>
      <c r="L3" s="90"/>
      <c r="M3" s="90"/>
      <c r="N3" s="90"/>
      <c r="O3" s="90"/>
      <c r="P3" s="90"/>
      <c r="Q3" s="90"/>
      <c r="R3" s="90"/>
      <c r="S3" s="90"/>
      <c r="T3" s="90"/>
      <c r="U3" s="90"/>
      <c r="V3" s="90"/>
      <c r="W3" s="90"/>
      <c r="X3" s="90"/>
      <c r="Y3" s="90"/>
      <c r="Z3" s="90"/>
      <c r="AA3" s="90"/>
      <c r="AB3" s="90"/>
      <c r="AC3" s="90"/>
      <c r="AD3" s="90"/>
      <c r="AE3" s="90"/>
      <c r="AF3" s="90"/>
      <c r="AG3" s="90"/>
      <c r="AH3" s="90"/>
      <c r="AI3" s="90"/>
      <c r="AJ3" s="90"/>
      <c r="AK3" s="90"/>
      <c r="AL3" s="90"/>
      <c r="AM3" s="90"/>
      <c r="AN3" s="90"/>
      <c r="AO3" s="90"/>
      <c r="AP3" s="90"/>
      <c r="AQ3" s="90"/>
      <c r="AR3" s="90"/>
      <c r="AS3" s="90"/>
      <c r="AT3" s="90"/>
      <c r="AU3" s="90"/>
      <c r="AV3" s="90"/>
      <c r="AW3" s="90"/>
      <c r="AX3" s="90"/>
      <c r="AY3" s="90"/>
      <c r="AZ3" s="90"/>
      <c r="BA3" s="90"/>
      <c r="BB3" s="90"/>
      <c r="BC3" s="90"/>
      <c r="BD3" s="90"/>
      <c r="BE3" s="90"/>
      <c r="BF3" s="90"/>
      <c r="BG3" s="90"/>
      <c r="BH3" s="90"/>
      <c r="BI3" s="90"/>
      <c r="BJ3" s="90"/>
      <c r="BK3" s="90"/>
      <c r="BL3" s="90"/>
      <c r="BM3" s="90"/>
      <c r="BN3" s="90"/>
      <c r="BO3" s="90"/>
      <c r="BP3" s="90"/>
      <c r="BQ3" s="90"/>
      <c r="BR3" s="90"/>
      <c r="BS3" s="90"/>
      <c r="BT3" s="90"/>
      <c r="BU3" s="90"/>
      <c r="BV3" s="90"/>
      <c r="BW3" s="90"/>
      <c r="BX3" s="90"/>
      <c r="BY3" s="90"/>
      <c r="BZ3" s="90"/>
    </row>
    <row r="4" spans="1:78" ht="9.75" customHeight="1" x14ac:dyDescent="0.15">
      <c r="A4" s="2"/>
      <c r="B4" s="90"/>
      <c r="C4" s="90"/>
      <c r="D4" s="90"/>
      <c r="E4" s="90"/>
      <c r="F4" s="90"/>
      <c r="G4" s="90"/>
      <c r="H4" s="90"/>
      <c r="I4" s="90"/>
      <c r="J4" s="90"/>
      <c r="K4" s="90"/>
      <c r="L4" s="90"/>
      <c r="M4" s="90"/>
      <c r="N4" s="90"/>
      <c r="O4" s="90"/>
      <c r="P4" s="90"/>
      <c r="Q4" s="90"/>
      <c r="R4" s="90"/>
      <c r="S4" s="90"/>
      <c r="T4" s="90"/>
      <c r="U4" s="90"/>
      <c r="V4" s="90"/>
      <c r="W4" s="90"/>
      <c r="X4" s="90"/>
      <c r="Y4" s="90"/>
      <c r="Z4" s="90"/>
      <c r="AA4" s="90"/>
      <c r="AB4" s="90"/>
      <c r="AC4" s="90"/>
      <c r="AD4" s="90"/>
      <c r="AE4" s="90"/>
      <c r="AF4" s="90"/>
      <c r="AG4" s="90"/>
      <c r="AH4" s="90"/>
      <c r="AI4" s="90"/>
      <c r="AJ4" s="90"/>
      <c r="AK4" s="90"/>
      <c r="AL4" s="90"/>
      <c r="AM4" s="90"/>
      <c r="AN4" s="90"/>
      <c r="AO4" s="90"/>
      <c r="AP4" s="90"/>
      <c r="AQ4" s="90"/>
      <c r="AR4" s="90"/>
      <c r="AS4" s="90"/>
      <c r="AT4" s="90"/>
      <c r="AU4" s="90"/>
      <c r="AV4" s="90"/>
      <c r="AW4" s="90"/>
      <c r="AX4" s="90"/>
      <c r="AY4" s="90"/>
      <c r="AZ4" s="90"/>
      <c r="BA4" s="90"/>
      <c r="BB4" s="90"/>
      <c r="BC4" s="90"/>
      <c r="BD4" s="90"/>
      <c r="BE4" s="90"/>
      <c r="BF4" s="90"/>
      <c r="BG4" s="90"/>
      <c r="BH4" s="90"/>
      <c r="BI4" s="90"/>
      <c r="BJ4" s="90"/>
      <c r="BK4" s="90"/>
      <c r="BL4" s="90"/>
      <c r="BM4" s="90"/>
      <c r="BN4" s="90"/>
      <c r="BO4" s="90"/>
      <c r="BP4" s="90"/>
      <c r="BQ4" s="90"/>
      <c r="BR4" s="90"/>
      <c r="BS4" s="90"/>
      <c r="BT4" s="90"/>
      <c r="BU4" s="90"/>
      <c r="BV4" s="90"/>
      <c r="BW4" s="90"/>
      <c r="BX4" s="90"/>
      <c r="BY4" s="90"/>
      <c r="BZ4" s="9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91" t="str">
        <f>データ!H6</f>
        <v>山口県　下松市</v>
      </c>
      <c r="C6" s="91"/>
      <c r="D6" s="91"/>
      <c r="E6" s="91"/>
      <c r="F6" s="91"/>
      <c r="G6" s="91"/>
      <c r="H6" s="91"/>
      <c r="I6" s="91"/>
      <c r="J6" s="91"/>
      <c r="K6" s="91"/>
      <c r="L6" s="91"/>
      <c r="M6" s="91"/>
      <c r="N6" s="91"/>
      <c r="O6" s="91"/>
      <c r="P6" s="91"/>
      <c r="Q6" s="91"/>
      <c r="R6" s="91"/>
      <c r="S6" s="91"/>
      <c r="T6" s="91"/>
      <c r="U6" s="91"/>
      <c r="V6" s="91"/>
      <c r="W6" s="91"/>
      <c r="X6" s="91"/>
      <c r="Y6" s="91"/>
      <c r="Z6" s="91"/>
      <c r="AA6" s="91"/>
      <c r="AB6" s="91"/>
      <c r="AC6" s="91"/>
      <c r="AD6" s="92"/>
      <c r="AE6" s="92"/>
      <c r="AF6" s="92"/>
      <c r="AG6" s="92"/>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82" t="s">
        <v>1</v>
      </c>
      <c r="C7" s="83"/>
      <c r="D7" s="83"/>
      <c r="E7" s="83"/>
      <c r="F7" s="83"/>
      <c r="G7" s="83"/>
      <c r="H7" s="83"/>
      <c r="I7" s="82" t="s">
        <v>2</v>
      </c>
      <c r="J7" s="83"/>
      <c r="K7" s="83"/>
      <c r="L7" s="83"/>
      <c r="M7" s="83"/>
      <c r="N7" s="83"/>
      <c r="O7" s="84"/>
      <c r="P7" s="85" t="s">
        <v>3</v>
      </c>
      <c r="Q7" s="85"/>
      <c r="R7" s="85"/>
      <c r="S7" s="85"/>
      <c r="T7" s="85"/>
      <c r="U7" s="85"/>
      <c r="V7" s="85"/>
      <c r="W7" s="85" t="s">
        <v>4</v>
      </c>
      <c r="X7" s="85"/>
      <c r="Y7" s="85"/>
      <c r="Z7" s="85"/>
      <c r="AA7" s="85"/>
      <c r="AB7" s="85"/>
      <c r="AC7" s="85"/>
      <c r="AD7" s="85" t="s">
        <v>5</v>
      </c>
      <c r="AE7" s="85"/>
      <c r="AF7" s="85"/>
      <c r="AG7" s="85"/>
      <c r="AH7" s="85"/>
      <c r="AI7" s="85"/>
      <c r="AJ7" s="85"/>
      <c r="AK7" s="4"/>
      <c r="AL7" s="85" t="s">
        <v>6</v>
      </c>
      <c r="AM7" s="85"/>
      <c r="AN7" s="85"/>
      <c r="AO7" s="85"/>
      <c r="AP7" s="85"/>
      <c r="AQ7" s="85"/>
      <c r="AR7" s="85"/>
      <c r="AS7" s="85"/>
      <c r="AT7" s="82" t="s">
        <v>7</v>
      </c>
      <c r="AU7" s="83"/>
      <c r="AV7" s="83"/>
      <c r="AW7" s="83"/>
      <c r="AX7" s="83"/>
      <c r="AY7" s="83"/>
      <c r="AZ7" s="83"/>
      <c r="BA7" s="83"/>
      <c r="BB7" s="85" t="s">
        <v>8</v>
      </c>
      <c r="BC7" s="85"/>
      <c r="BD7" s="85"/>
      <c r="BE7" s="85"/>
      <c r="BF7" s="85"/>
      <c r="BG7" s="85"/>
      <c r="BH7" s="85"/>
      <c r="BI7" s="85"/>
      <c r="BJ7" s="3"/>
      <c r="BK7" s="3"/>
      <c r="BL7" s="5" t="s">
        <v>9</v>
      </c>
      <c r="BM7" s="6"/>
      <c r="BN7" s="6"/>
      <c r="BO7" s="6"/>
      <c r="BP7" s="6"/>
      <c r="BQ7" s="6"/>
      <c r="BR7" s="6"/>
      <c r="BS7" s="6"/>
      <c r="BT7" s="6"/>
      <c r="BU7" s="6"/>
      <c r="BV7" s="6"/>
      <c r="BW7" s="6"/>
      <c r="BX7" s="6"/>
      <c r="BY7" s="7"/>
    </row>
    <row r="8" spans="1:78" ht="18.75" customHeight="1" x14ac:dyDescent="0.15">
      <c r="A8" s="2"/>
      <c r="B8" s="86" t="str">
        <f>データ!$I$6</f>
        <v>法適用</v>
      </c>
      <c r="C8" s="87"/>
      <c r="D8" s="87"/>
      <c r="E8" s="87"/>
      <c r="F8" s="87"/>
      <c r="G8" s="87"/>
      <c r="H8" s="87"/>
      <c r="I8" s="86" t="str">
        <f>データ!$J$6</f>
        <v>水道事業</v>
      </c>
      <c r="J8" s="87"/>
      <c r="K8" s="87"/>
      <c r="L8" s="87"/>
      <c r="M8" s="87"/>
      <c r="N8" s="87"/>
      <c r="O8" s="88"/>
      <c r="P8" s="89" t="str">
        <f>データ!$K$6</f>
        <v>簡易水道事業</v>
      </c>
      <c r="Q8" s="89"/>
      <c r="R8" s="89"/>
      <c r="S8" s="89"/>
      <c r="T8" s="89"/>
      <c r="U8" s="89"/>
      <c r="V8" s="89"/>
      <c r="W8" s="89" t="str">
        <f>データ!$L$6</f>
        <v>C4</v>
      </c>
      <c r="X8" s="89"/>
      <c r="Y8" s="89"/>
      <c r="Z8" s="89"/>
      <c r="AA8" s="89"/>
      <c r="AB8" s="89"/>
      <c r="AC8" s="89"/>
      <c r="AD8" s="89" t="str">
        <f>データ!$M$6</f>
        <v>自治体職員</v>
      </c>
      <c r="AE8" s="89"/>
      <c r="AF8" s="89"/>
      <c r="AG8" s="89"/>
      <c r="AH8" s="89"/>
      <c r="AI8" s="89"/>
      <c r="AJ8" s="89"/>
      <c r="AK8" s="4"/>
      <c r="AL8" s="77">
        <f>データ!$R$6</f>
        <v>57358</v>
      </c>
      <c r="AM8" s="77"/>
      <c r="AN8" s="77"/>
      <c r="AO8" s="77"/>
      <c r="AP8" s="77"/>
      <c r="AQ8" s="77"/>
      <c r="AR8" s="77"/>
      <c r="AS8" s="77"/>
      <c r="AT8" s="73">
        <f>データ!$S$6</f>
        <v>89.36</v>
      </c>
      <c r="AU8" s="74"/>
      <c r="AV8" s="74"/>
      <c r="AW8" s="74"/>
      <c r="AX8" s="74"/>
      <c r="AY8" s="74"/>
      <c r="AZ8" s="74"/>
      <c r="BA8" s="74"/>
      <c r="BB8" s="76">
        <f>データ!$T$6</f>
        <v>641.88</v>
      </c>
      <c r="BC8" s="76"/>
      <c r="BD8" s="76"/>
      <c r="BE8" s="76"/>
      <c r="BF8" s="76"/>
      <c r="BG8" s="76"/>
      <c r="BH8" s="76"/>
      <c r="BI8" s="76"/>
      <c r="BJ8" s="3"/>
      <c r="BK8" s="3"/>
      <c r="BL8" s="80" t="s">
        <v>10</v>
      </c>
      <c r="BM8" s="81"/>
      <c r="BN8" s="8" t="s">
        <v>11</v>
      </c>
      <c r="BO8" s="9"/>
      <c r="BP8" s="9"/>
      <c r="BQ8" s="9"/>
      <c r="BR8" s="9"/>
      <c r="BS8" s="9"/>
      <c r="BT8" s="9"/>
      <c r="BU8" s="9"/>
      <c r="BV8" s="9"/>
      <c r="BW8" s="9"/>
      <c r="BX8" s="9"/>
      <c r="BY8" s="10"/>
    </row>
    <row r="9" spans="1:78" ht="18.75" customHeight="1" x14ac:dyDescent="0.15">
      <c r="A9" s="2"/>
      <c r="B9" s="82" t="s">
        <v>12</v>
      </c>
      <c r="C9" s="83"/>
      <c r="D9" s="83"/>
      <c r="E9" s="83"/>
      <c r="F9" s="83"/>
      <c r="G9" s="83"/>
      <c r="H9" s="83"/>
      <c r="I9" s="82" t="s">
        <v>13</v>
      </c>
      <c r="J9" s="83"/>
      <c r="K9" s="83"/>
      <c r="L9" s="83"/>
      <c r="M9" s="83"/>
      <c r="N9" s="83"/>
      <c r="O9" s="84"/>
      <c r="P9" s="85" t="s">
        <v>14</v>
      </c>
      <c r="Q9" s="85"/>
      <c r="R9" s="85"/>
      <c r="S9" s="85"/>
      <c r="T9" s="85"/>
      <c r="U9" s="85"/>
      <c r="V9" s="85"/>
      <c r="W9" s="85" t="s">
        <v>15</v>
      </c>
      <c r="X9" s="85"/>
      <c r="Y9" s="85"/>
      <c r="Z9" s="85"/>
      <c r="AA9" s="85"/>
      <c r="AB9" s="85"/>
      <c r="AC9" s="85"/>
      <c r="AD9" s="2"/>
      <c r="AE9" s="2"/>
      <c r="AF9" s="2"/>
      <c r="AG9" s="2"/>
      <c r="AH9" s="4"/>
      <c r="AI9" s="4"/>
      <c r="AJ9" s="4"/>
      <c r="AK9" s="4"/>
      <c r="AL9" s="85" t="s">
        <v>16</v>
      </c>
      <c r="AM9" s="85"/>
      <c r="AN9" s="85"/>
      <c r="AO9" s="85"/>
      <c r="AP9" s="85"/>
      <c r="AQ9" s="85"/>
      <c r="AR9" s="85"/>
      <c r="AS9" s="85"/>
      <c r="AT9" s="82" t="s">
        <v>17</v>
      </c>
      <c r="AU9" s="83"/>
      <c r="AV9" s="83"/>
      <c r="AW9" s="83"/>
      <c r="AX9" s="83"/>
      <c r="AY9" s="83"/>
      <c r="AZ9" s="83"/>
      <c r="BA9" s="83"/>
      <c r="BB9" s="85" t="s">
        <v>18</v>
      </c>
      <c r="BC9" s="85"/>
      <c r="BD9" s="85"/>
      <c r="BE9" s="85"/>
      <c r="BF9" s="85"/>
      <c r="BG9" s="85"/>
      <c r="BH9" s="85"/>
      <c r="BI9" s="85"/>
      <c r="BJ9" s="3"/>
      <c r="BK9" s="3"/>
      <c r="BL9" s="71" t="s">
        <v>19</v>
      </c>
      <c r="BM9" s="72"/>
      <c r="BN9" s="11" t="s">
        <v>20</v>
      </c>
      <c r="BO9" s="12"/>
      <c r="BP9" s="12"/>
      <c r="BQ9" s="12"/>
      <c r="BR9" s="12"/>
      <c r="BS9" s="12"/>
      <c r="BT9" s="12"/>
      <c r="BU9" s="12"/>
      <c r="BV9" s="12"/>
      <c r="BW9" s="12"/>
      <c r="BX9" s="12"/>
      <c r="BY9" s="13"/>
    </row>
    <row r="10" spans="1:78" ht="18.75" customHeight="1" x14ac:dyDescent="0.15">
      <c r="A10" s="2"/>
      <c r="B10" s="73" t="str">
        <f>データ!$N$6</f>
        <v>-</v>
      </c>
      <c r="C10" s="74"/>
      <c r="D10" s="74"/>
      <c r="E10" s="74"/>
      <c r="F10" s="74"/>
      <c r="G10" s="74"/>
      <c r="H10" s="74"/>
      <c r="I10" s="73">
        <f>データ!$O$6</f>
        <v>48.59</v>
      </c>
      <c r="J10" s="74"/>
      <c r="K10" s="74"/>
      <c r="L10" s="74"/>
      <c r="M10" s="74"/>
      <c r="N10" s="74"/>
      <c r="O10" s="75"/>
      <c r="P10" s="76">
        <f>データ!$P$6</f>
        <v>0.56999999999999995</v>
      </c>
      <c r="Q10" s="76"/>
      <c r="R10" s="76"/>
      <c r="S10" s="76"/>
      <c r="T10" s="76"/>
      <c r="U10" s="76"/>
      <c r="V10" s="76"/>
      <c r="W10" s="77">
        <f>データ!$Q$6</f>
        <v>1534</v>
      </c>
      <c r="X10" s="77"/>
      <c r="Y10" s="77"/>
      <c r="Z10" s="77"/>
      <c r="AA10" s="77"/>
      <c r="AB10" s="77"/>
      <c r="AC10" s="77"/>
      <c r="AD10" s="2"/>
      <c r="AE10" s="2"/>
      <c r="AF10" s="2"/>
      <c r="AG10" s="2"/>
      <c r="AH10" s="4"/>
      <c r="AI10" s="4"/>
      <c r="AJ10" s="4"/>
      <c r="AK10" s="4"/>
      <c r="AL10" s="77">
        <f>データ!$U$6</f>
        <v>324</v>
      </c>
      <c r="AM10" s="77"/>
      <c r="AN10" s="77"/>
      <c r="AO10" s="77"/>
      <c r="AP10" s="77"/>
      <c r="AQ10" s="77"/>
      <c r="AR10" s="77"/>
      <c r="AS10" s="77"/>
      <c r="AT10" s="73">
        <f>データ!$V$6</f>
        <v>0.63</v>
      </c>
      <c r="AU10" s="74"/>
      <c r="AV10" s="74"/>
      <c r="AW10" s="74"/>
      <c r="AX10" s="74"/>
      <c r="AY10" s="74"/>
      <c r="AZ10" s="74"/>
      <c r="BA10" s="74"/>
      <c r="BB10" s="76">
        <f>データ!$W$6</f>
        <v>514.29</v>
      </c>
      <c r="BC10" s="76"/>
      <c r="BD10" s="76"/>
      <c r="BE10" s="76"/>
      <c r="BF10" s="76"/>
      <c r="BG10" s="76"/>
      <c r="BH10" s="76"/>
      <c r="BI10" s="76"/>
      <c r="BJ10" s="2"/>
      <c r="BK10" s="2"/>
      <c r="BL10" s="78" t="s">
        <v>21</v>
      </c>
      <c r="BM10" s="79"/>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65" t="s">
        <v>112</v>
      </c>
      <c r="BM16" s="66"/>
      <c r="BN16" s="66"/>
      <c r="BO16" s="66"/>
      <c r="BP16" s="66"/>
      <c r="BQ16" s="66"/>
      <c r="BR16" s="66"/>
      <c r="BS16" s="66"/>
      <c r="BT16" s="66"/>
      <c r="BU16" s="66"/>
      <c r="BV16" s="66"/>
      <c r="BW16" s="66"/>
      <c r="BX16" s="66"/>
      <c r="BY16" s="66"/>
      <c r="BZ16" s="67"/>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65"/>
      <c r="BM17" s="66"/>
      <c r="BN17" s="66"/>
      <c r="BO17" s="66"/>
      <c r="BP17" s="66"/>
      <c r="BQ17" s="66"/>
      <c r="BR17" s="66"/>
      <c r="BS17" s="66"/>
      <c r="BT17" s="66"/>
      <c r="BU17" s="66"/>
      <c r="BV17" s="66"/>
      <c r="BW17" s="66"/>
      <c r="BX17" s="66"/>
      <c r="BY17" s="66"/>
      <c r="BZ17" s="67"/>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65"/>
      <c r="BM18" s="66"/>
      <c r="BN18" s="66"/>
      <c r="BO18" s="66"/>
      <c r="BP18" s="66"/>
      <c r="BQ18" s="66"/>
      <c r="BR18" s="66"/>
      <c r="BS18" s="66"/>
      <c r="BT18" s="66"/>
      <c r="BU18" s="66"/>
      <c r="BV18" s="66"/>
      <c r="BW18" s="66"/>
      <c r="BX18" s="66"/>
      <c r="BY18" s="66"/>
      <c r="BZ18" s="67"/>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65"/>
      <c r="BM19" s="66"/>
      <c r="BN19" s="66"/>
      <c r="BO19" s="66"/>
      <c r="BP19" s="66"/>
      <c r="BQ19" s="66"/>
      <c r="BR19" s="66"/>
      <c r="BS19" s="66"/>
      <c r="BT19" s="66"/>
      <c r="BU19" s="66"/>
      <c r="BV19" s="66"/>
      <c r="BW19" s="66"/>
      <c r="BX19" s="66"/>
      <c r="BY19" s="66"/>
      <c r="BZ19" s="67"/>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65"/>
      <c r="BM20" s="66"/>
      <c r="BN20" s="66"/>
      <c r="BO20" s="66"/>
      <c r="BP20" s="66"/>
      <c r="BQ20" s="66"/>
      <c r="BR20" s="66"/>
      <c r="BS20" s="66"/>
      <c r="BT20" s="66"/>
      <c r="BU20" s="66"/>
      <c r="BV20" s="66"/>
      <c r="BW20" s="66"/>
      <c r="BX20" s="66"/>
      <c r="BY20" s="66"/>
      <c r="BZ20" s="67"/>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65"/>
      <c r="BM21" s="66"/>
      <c r="BN21" s="66"/>
      <c r="BO21" s="66"/>
      <c r="BP21" s="66"/>
      <c r="BQ21" s="66"/>
      <c r="BR21" s="66"/>
      <c r="BS21" s="66"/>
      <c r="BT21" s="66"/>
      <c r="BU21" s="66"/>
      <c r="BV21" s="66"/>
      <c r="BW21" s="66"/>
      <c r="BX21" s="66"/>
      <c r="BY21" s="66"/>
      <c r="BZ21" s="67"/>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65"/>
      <c r="BM22" s="66"/>
      <c r="BN22" s="66"/>
      <c r="BO22" s="66"/>
      <c r="BP22" s="66"/>
      <c r="BQ22" s="66"/>
      <c r="BR22" s="66"/>
      <c r="BS22" s="66"/>
      <c r="BT22" s="66"/>
      <c r="BU22" s="66"/>
      <c r="BV22" s="66"/>
      <c r="BW22" s="66"/>
      <c r="BX22" s="66"/>
      <c r="BY22" s="66"/>
      <c r="BZ22" s="67"/>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65"/>
      <c r="BM23" s="66"/>
      <c r="BN23" s="66"/>
      <c r="BO23" s="66"/>
      <c r="BP23" s="66"/>
      <c r="BQ23" s="66"/>
      <c r="BR23" s="66"/>
      <c r="BS23" s="66"/>
      <c r="BT23" s="66"/>
      <c r="BU23" s="66"/>
      <c r="BV23" s="66"/>
      <c r="BW23" s="66"/>
      <c r="BX23" s="66"/>
      <c r="BY23" s="66"/>
      <c r="BZ23" s="67"/>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65"/>
      <c r="BM24" s="66"/>
      <c r="BN24" s="66"/>
      <c r="BO24" s="66"/>
      <c r="BP24" s="66"/>
      <c r="BQ24" s="66"/>
      <c r="BR24" s="66"/>
      <c r="BS24" s="66"/>
      <c r="BT24" s="66"/>
      <c r="BU24" s="66"/>
      <c r="BV24" s="66"/>
      <c r="BW24" s="66"/>
      <c r="BX24" s="66"/>
      <c r="BY24" s="66"/>
      <c r="BZ24" s="67"/>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65"/>
      <c r="BM25" s="66"/>
      <c r="BN25" s="66"/>
      <c r="BO25" s="66"/>
      <c r="BP25" s="66"/>
      <c r="BQ25" s="66"/>
      <c r="BR25" s="66"/>
      <c r="BS25" s="66"/>
      <c r="BT25" s="66"/>
      <c r="BU25" s="66"/>
      <c r="BV25" s="66"/>
      <c r="BW25" s="66"/>
      <c r="BX25" s="66"/>
      <c r="BY25" s="66"/>
      <c r="BZ25" s="67"/>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65"/>
      <c r="BM26" s="66"/>
      <c r="BN26" s="66"/>
      <c r="BO26" s="66"/>
      <c r="BP26" s="66"/>
      <c r="BQ26" s="66"/>
      <c r="BR26" s="66"/>
      <c r="BS26" s="66"/>
      <c r="BT26" s="66"/>
      <c r="BU26" s="66"/>
      <c r="BV26" s="66"/>
      <c r="BW26" s="66"/>
      <c r="BX26" s="66"/>
      <c r="BY26" s="66"/>
      <c r="BZ26" s="67"/>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65"/>
      <c r="BM27" s="66"/>
      <c r="BN27" s="66"/>
      <c r="BO27" s="66"/>
      <c r="BP27" s="66"/>
      <c r="BQ27" s="66"/>
      <c r="BR27" s="66"/>
      <c r="BS27" s="66"/>
      <c r="BT27" s="66"/>
      <c r="BU27" s="66"/>
      <c r="BV27" s="66"/>
      <c r="BW27" s="66"/>
      <c r="BX27" s="66"/>
      <c r="BY27" s="66"/>
      <c r="BZ27" s="67"/>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65"/>
      <c r="BM28" s="66"/>
      <c r="BN28" s="66"/>
      <c r="BO28" s="66"/>
      <c r="BP28" s="66"/>
      <c r="BQ28" s="66"/>
      <c r="BR28" s="66"/>
      <c r="BS28" s="66"/>
      <c r="BT28" s="66"/>
      <c r="BU28" s="66"/>
      <c r="BV28" s="66"/>
      <c r="BW28" s="66"/>
      <c r="BX28" s="66"/>
      <c r="BY28" s="66"/>
      <c r="BZ28" s="67"/>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65"/>
      <c r="BM29" s="66"/>
      <c r="BN29" s="66"/>
      <c r="BO29" s="66"/>
      <c r="BP29" s="66"/>
      <c r="BQ29" s="66"/>
      <c r="BR29" s="66"/>
      <c r="BS29" s="66"/>
      <c r="BT29" s="66"/>
      <c r="BU29" s="66"/>
      <c r="BV29" s="66"/>
      <c r="BW29" s="66"/>
      <c r="BX29" s="66"/>
      <c r="BY29" s="66"/>
      <c r="BZ29" s="67"/>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65"/>
      <c r="BM30" s="66"/>
      <c r="BN30" s="66"/>
      <c r="BO30" s="66"/>
      <c r="BP30" s="66"/>
      <c r="BQ30" s="66"/>
      <c r="BR30" s="66"/>
      <c r="BS30" s="66"/>
      <c r="BT30" s="66"/>
      <c r="BU30" s="66"/>
      <c r="BV30" s="66"/>
      <c r="BW30" s="66"/>
      <c r="BX30" s="66"/>
      <c r="BY30" s="66"/>
      <c r="BZ30" s="67"/>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65"/>
      <c r="BM31" s="66"/>
      <c r="BN31" s="66"/>
      <c r="BO31" s="66"/>
      <c r="BP31" s="66"/>
      <c r="BQ31" s="66"/>
      <c r="BR31" s="66"/>
      <c r="BS31" s="66"/>
      <c r="BT31" s="66"/>
      <c r="BU31" s="66"/>
      <c r="BV31" s="66"/>
      <c r="BW31" s="66"/>
      <c r="BX31" s="66"/>
      <c r="BY31" s="66"/>
      <c r="BZ31" s="67"/>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65"/>
      <c r="BM32" s="66"/>
      <c r="BN32" s="66"/>
      <c r="BO32" s="66"/>
      <c r="BP32" s="66"/>
      <c r="BQ32" s="66"/>
      <c r="BR32" s="66"/>
      <c r="BS32" s="66"/>
      <c r="BT32" s="66"/>
      <c r="BU32" s="66"/>
      <c r="BV32" s="66"/>
      <c r="BW32" s="66"/>
      <c r="BX32" s="66"/>
      <c r="BY32" s="66"/>
      <c r="BZ32" s="67"/>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65"/>
      <c r="BM33" s="66"/>
      <c r="BN33" s="66"/>
      <c r="BO33" s="66"/>
      <c r="BP33" s="66"/>
      <c r="BQ33" s="66"/>
      <c r="BR33" s="66"/>
      <c r="BS33" s="66"/>
      <c r="BT33" s="66"/>
      <c r="BU33" s="66"/>
      <c r="BV33" s="66"/>
      <c r="BW33" s="66"/>
      <c r="BX33" s="66"/>
      <c r="BY33" s="66"/>
      <c r="BZ33" s="67"/>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5"/>
      <c r="BM34" s="66"/>
      <c r="BN34" s="66"/>
      <c r="BO34" s="66"/>
      <c r="BP34" s="66"/>
      <c r="BQ34" s="66"/>
      <c r="BR34" s="66"/>
      <c r="BS34" s="66"/>
      <c r="BT34" s="66"/>
      <c r="BU34" s="66"/>
      <c r="BV34" s="66"/>
      <c r="BW34" s="66"/>
      <c r="BX34" s="66"/>
      <c r="BY34" s="66"/>
      <c r="BZ34" s="67"/>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5"/>
      <c r="BM35" s="66"/>
      <c r="BN35" s="66"/>
      <c r="BO35" s="66"/>
      <c r="BP35" s="66"/>
      <c r="BQ35" s="66"/>
      <c r="BR35" s="66"/>
      <c r="BS35" s="66"/>
      <c r="BT35" s="66"/>
      <c r="BU35" s="66"/>
      <c r="BV35" s="66"/>
      <c r="BW35" s="66"/>
      <c r="BX35" s="66"/>
      <c r="BY35" s="66"/>
      <c r="BZ35" s="67"/>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65"/>
      <c r="BM36" s="66"/>
      <c r="BN36" s="66"/>
      <c r="BO36" s="66"/>
      <c r="BP36" s="66"/>
      <c r="BQ36" s="66"/>
      <c r="BR36" s="66"/>
      <c r="BS36" s="66"/>
      <c r="BT36" s="66"/>
      <c r="BU36" s="66"/>
      <c r="BV36" s="66"/>
      <c r="BW36" s="66"/>
      <c r="BX36" s="66"/>
      <c r="BY36" s="66"/>
      <c r="BZ36" s="67"/>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65"/>
      <c r="BM37" s="66"/>
      <c r="BN37" s="66"/>
      <c r="BO37" s="66"/>
      <c r="BP37" s="66"/>
      <c r="BQ37" s="66"/>
      <c r="BR37" s="66"/>
      <c r="BS37" s="66"/>
      <c r="BT37" s="66"/>
      <c r="BU37" s="66"/>
      <c r="BV37" s="66"/>
      <c r="BW37" s="66"/>
      <c r="BX37" s="66"/>
      <c r="BY37" s="66"/>
      <c r="BZ37" s="67"/>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65"/>
      <c r="BM38" s="66"/>
      <c r="BN38" s="66"/>
      <c r="BO38" s="66"/>
      <c r="BP38" s="66"/>
      <c r="BQ38" s="66"/>
      <c r="BR38" s="66"/>
      <c r="BS38" s="66"/>
      <c r="BT38" s="66"/>
      <c r="BU38" s="66"/>
      <c r="BV38" s="66"/>
      <c r="BW38" s="66"/>
      <c r="BX38" s="66"/>
      <c r="BY38" s="66"/>
      <c r="BZ38" s="67"/>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65"/>
      <c r="BM39" s="66"/>
      <c r="BN39" s="66"/>
      <c r="BO39" s="66"/>
      <c r="BP39" s="66"/>
      <c r="BQ39" s="66"/>
      <c r="BR39" s="66"/>
      <c r="BS39" s="66"/>
      <c r="BT39" s="66"/>
      <c r="BU39" s="66"/>
      <c r="BV39" s="66"/>
      <c r="BW39" s="66"/>
      <c r="BX39" s="66"/>
      <c r="BY39" s="66"/>
      <c r="BZ39" s="67"/>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65"/>
      <c r="BM40" s="66"/>
      <c r="BN40" s="66"/>
      <c r="BO40" s="66"/>
      <c r="BP40" s="66"/>
      <c r="BQ40" s="66"/>
      <c r="BR40" s="66"/>
      <c r="BS40" s="66"/>
      <c r="BT40" s="66"/>
      <c r="BU40" s="66"/>
      <c r="BV40" s="66"/>
      <c r="BW40" s="66"/>
      <c r="BX40" s="66"/>
      <c r="BY40" s="66"/>
      <c r="BZ40" s="67"/>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65"/>
      <c r="BM41" s="66"/>
      <c r="BN41" s="66"/>
      <c r="BO41" s="66"/>
      <c r="BP41" s="66"/>
      <c r="BQ41" s="66"/>
      <c r="BR41" s="66"/>
      <c r="BS41" s="66"/>
      <c r="BT41" s="66"/>
      <c r="BU41" s="66"/>
      <c r="BV41" s="66"/>
      <c r="BW41" s="66"/>
      <c r="BX41" s="66"/>
      <c r="BY41" s="66"/>
      <c r="BZ41" s="67"/>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65"/>
      <c r="BM42" s="66"/>
      <c r="BN42" s="66"/>
      <c r="BO42" s="66"/>
      <c r="BP42" s="66"/>
      <c r="BQ42" s="66"/>
      <c r="BR42" s="66"/>
      <c r="BS42" s="66"/>
      <c r="BT42" s="66"/>
      <c r="BU42" s="66"/>
      <c r="BV42" s="66"/>
      <c r="BW42" s="66"/>
      <c r="BX42" s="66"/>
      <c r="BY42" s="66"/>
      <c r="BZ42" s="67"/>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65"/>
      <c r="BM43" s="66"/>
      <c r="BN43" s="66"/>
      <c r="BO43" s="66"/>
      <c r="BP43" s="66"/>
      <c r="BQ43" s="66"/>
      <c r="BR43" s="66"/>
      <c r="BS43" s="66"/>
      <c r="BT43" s="66"/>
      <c r="BU43" s="66"/>
      <c r="BV43" s="66"/>
      <c r="BW43" s="66"/>
      <c r="BX43" s="66"/>
      <c r="BY43" s="66"/>
      <c r="BZ43" s="67"/>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65"/>
      <c r="BM44" s="66"/>
      <c r="BN44" s="66"/>
      <c r="BO44" s="66"/>
      <c r="BP44" s="66"/>
      <c r="BQ44" s="66"/>
      <c r="BR44" s="66"/>
      <c r="BS44" s="66"/>
      <c r="BT44" s="66"/>
      <c r="BU44" s="66"/>
      <c r="BV44" s="66"/>
      <c r="BW44" s="66"/>
      <c r="BX44" s="66"/>
      <c r="BY44" s="66"/>
      <c r="BZ44" s="67"/>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68" t="s">
        <v>110</v>
      </c>
      <c r="BM47" s="69"/>
      <c r="BN47" s="69"/>
      <c r="BO47" s="69"/>
      <c r="BP47" s="69"/>
      <c r="BQ47" s="69"/>
      <c r="BR47" s="69"/>
      <c r="BS47" s="69"/>
      <c r="BT47" s="69"/>
      <c r="BU47" s="69"/>
      <c r="BV47" s="69"/>
      <c r="BW47" s="69"/>
      <c r="BX47" s="69"/>
      <c r="BY47" s="69"/>
      <c r="BZ47" s="70"/>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68"/>
      <c r="BM48" s="69"/>
      <c r="BN48" s="69"/>
      <c r="BO48" s="69"/>
      <c r="BP48" s="69"/>
      <c r="BQ48" s="69"/>
      <c r="BR48" s="69"/>
      <c r="BS48" s="69"/>
      <c r="BT48" s="69"/>
      <c r="BU48" s="69"/>
      <c r="BV48" s="69"/>
      <c r="BW48" s="69"/>
      <c r="BX48" s="69"/>
      <c r="BY48" s="69"/>
      <c r="BZ48" s="70"/>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68"/>
      <c r="BM49" s="69"/>
      <c r="BN49" s="69"/>
      <c r="BO49" s="69"/>
      <c r="BP49" s="69"/>
      <c r="BQ49" s="69"/>
      <c r="BR49" s="69"/>
      <c r="BS49" s="69"/>
      <c r="BT49" s="69"/>
      <c r="BU49" s="69"/>
      <c r="BV49" s="69"/>
      <c r="BW49" s="69"/>
      <c r="BX49" s="69"/>
      <c r="BY49" s="69"/>
      <c r="BZ49" s="70"/>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68"/>
      <c r="BM50" s="69"/>
      <c r="BN50" s="69"/>
      <c r="BO50" s="69"/>
      <c r="BP50" s="69"/>
      <c r="BQ50" s="69"/>
      <c r="BR50" s="69"/>
      <c r="BS50" s="69"/>
      <c r="BT50" s="69"/>
      <c r="BU50" s="69"/>
      <c r="BV50" s="69"/>
      <c r="BW50" s="69"/>
      <c r="BX50" s="69"/>
      <c r="BY50" s="69"/>
      <c r="BZ50" s="70"/>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68"/>
      <c r="BM51" s="69"/>
      <c r="BN51" s="69"/>
      <c r="BO51" s="69"/>
      <c r="BP51" s="69"/>
      <c r="BQ51" s="69"/>
      <c r="BR51" s="69"/>
      <c r="BS51" s="69"/>
      <c r="BT51" s="69"/>
      <c r="BU51" s="69"/>
      <c r="BV51" s="69"/>
      <c r="BW51" s="69"/>
      <c r="BX51" s="69"/>
      <c r="BY51" s="69"/>
      <c r="BZ51" s="70"/>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68"/>
      <c r="BM52" s="69"/>
      <c r="BN52" s="69"/>
      <c r="BO52" s="69"/>
      <c r="BP52" s="69"/>
      <c r="BQ52" s="69"/>
      <c r="BR52" s="69"/>
      <c r="BS52" s="69"/>
      <c r="BT52" s="69"/>
      <c r="BU52" s="69"/>
      <c r="BV52" s="69"/>
      <c r="BW52" s="69"/>
      <c r="BX52" s="69"/>
      <c r="BY52" s="69"/>
      <c r="BZ52" s="70"/>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68"/>
      <c r="BM53" s="69"/>
      <c r="BN53" s="69"/>
      <c r="BO53" s="69"/>
      <c r="BP53" s="69"/>
      <c r="BQ53" s="69"/>
      <c r="BR53" s="69"/>
      <c r="BS53" s="69"/>
      <c r="BT53" s="69"/>
      <c r="BU53" s="69"/>
      <c r="BV53" s="69"/>
      <c r="BW53" s="69"/>
      <c r="BX53" s="69"/>
      <c r="BY53" s="69"/>
      <c r="BZ53" s="70"/>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68"/>
      <c r="BM54" s="69"/>
      <c r="BN54" s="69"/>
      <c r="BO54" s="69"/>
      <c r="BP54" s="69"/>
      <c r="BQ54" s="69"/>
      <c r="BR54" s="69"/>
      <c r="BS54" s="69"/>
      <c r="BT54" s="69"/>
      <c r="BU54" s="69"/>
      <c r="BV54" s="69"/>
      <c r="BW54" s="69"/>
      <c r="BX54" s="69"/>
      <c r="BY54" s="69"/>
      <c r="BZ54" s="70"/>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68"/>
      <c r="BM55" s="69"/>
      <c r="BN55" s="69"/>
      <c r="BO55" s="69"/>
      <c r="BP55" s="69"/>
      <c r="BQ55" s="69"/>
      <c r="BR55" s="69"/>
      <c r="BS55" s="69"/>
      <c r="BT55" s="69"/>
      <c r="BU55" s="69"/>
      <c r="BV55" s="69"/>
      <c r="BW55" s="69"/>
      <c r="BX55" s="69"/>
      <c r="BY55" s="69"/>
      <c r="BZ55" s="70"/>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68"/>
      <c r="BM56" s="69"/>
      <c r="BN56" s="69"/>
      <c r="BO56" s="69"/>
      <c r="BP56" s="69"/>
      <c r="BQ56" s="69"/>
      <c r="BR56" s="69"/>
      <c r="BS56" s="69"/>
      <c r="BT56" s="69"/>
      <c r="BU56" s="69"/>
      <c r="BV56" s="69"/>
      <c r="BW56" s="69"/>
      <c r="BX56" s="69"/>
      <c r="BY56" s="69"/>
      <c r="BZ56" s="70"/>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68"/>
      <c r="BM57" s="69"/>
      <c r="BN57" s="69"/>
      <c r="BO57" s="69"/>
      <c r="BP57" s="69"/>
      <c r="BQ57" s="69"/>
      <c r="BR57" s="69"/>
      <c r="BS57" s="69"/>
      <c r="BT57" s="69"/>
      <c r="BU57" s="69"/>
      <c r="BV57" s="69"/>
      <c r="BW57" s="69"/>
      <c r="BX57" s="69"/>
      <c r="BY57" s="69"/>
      <c r="BZ57" s="70"/>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68"/>
      <c r="BM58" s="69"/>
      <c r="BN58" s="69"/>
      <c r="BO58" s="69"/>
      <c r="BP58" s="69"/>
      <c r="BQ58" s="69"/>
      <c r="BR58" s="69"/>
      <c r="BS58" s="69"/>
      <c r="BT58" s="69"/>
      <c r="BU58" s="69"/>
      <c r="BV58" s="69"/>
      <c r="BW58" s="69"/>
      <c r="BX58" s="69"/>
      <c r="BY58" s="69"/>
      <c r="BZ58" s="70"/>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8"/>
      <c r="BM59" s="69"/>
      <c r="BN59" s="69"/>
      <c r="BO59" s="69"/>
      <c r="BP59" s="69"/>
      <c r="BQ59" s="69"/>
      <c r="BR59" s="69"/>
      <c r="BS59" s="69"/>
      <c r="BT59" s="69"/>
      <c r="BU59" s="69"/>
      <c r="BV59" s="69"/>
      <c r="BW59" s="69"/>
      <c r="BX59" s="69"/>
      <c r="BY59" s="69"/>
      <c r="BZ59" s="70"/>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8"/>
      <c r="BM60" s="69"/>
      <c r="BN60" s="69"/>
      <c r="BO60" s="69"/>
      <c r="BP60" s="69"/>
      <c r="BQ60" s="69"/>
      <c r="BR60" s="69"/>
      <c r="BS60" s="69"/>
      <c r="BT60" s="69"/>
      <c r="BU60" s="69"/>
      <c r="BV60" s="69"/>
      <c r="BW60" s="69"/>
      <c r="BX60" s="69"/>
      <c r="BY60" s="69"/>
      <c r="BZ60" s="70"/>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8"/>
      <c r="BM61" s="69"/>
      <c r="BN61" s="69"/>
      <c r="BO61" s="69"/>
      <c r="BP61" s="69"/>
      <c r="BQ61" s="69"/>
      <c r="BR61" s="69"/>
      <c r="BS61" s="69"/>
      <c r="BT61" s="69"/>
      <c r="BU61" s="69"/>
      <c r="BV61" s="69"/>
      <c r="BW61" s="69"/>
      <c r="BX61" s="69"/>
      <c r="BY61" s="69"/>
      <c r="BZ61" s="70"/>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68"/>
      <c r="BM62" s="69"/>
      <c r="BN62" s="69"/>
      <c r="BO62" s="69"/>
      <c r="BP62" s="69"/>
      <c r="BQ62" s="69"/>
      <c r="BR62" s="69"/>
      <c r="BS62" s="69"/>
      <c r="BT62" s="69"/>
      <c r="BU62" s="69"/>
      <c r="BV62" s="69"/>
      <c r="BW62" s="69"/>
      <c r="BX62" s="69"/>
      <c r="BY62" s="69"/>
      <c r="BZ62" s="70"/>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68"/>
      <c r="BM63" s="69"/>
      <c r="BN63" s="69"/>
      <c r="BO63" s="69"/>
      <c r="BP63" s="69"/>
      <c r="BQ63" s="69"/>
      <c r="BR63" s="69"/>
      <c r="BS63" s="69"/>
      <c r="BT63" s="69"/>
      <c r="BU63" s="69"/>
      <c r="BV63" s="69"/>
      <c r="BW63" s="69"/>
      <c r="BX63" s="69"/>
      <c r="BY63" s="69"/>
      <c r="BZ63" s="70"/>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111</v>
      </c>
      <c r="BM66" s="52"/>
      <c r="BN66" s="52"/>
      <c r="BO66" s="52"/>
      <c r="BP66" s="52"/>
      <c r="BQ66" s="52"/>
      <c r="BR66" s="52"/>
      <c r="BS66" s="52"/>
      <c r="BT66" s="52"/>
      <c r="BU66" s="52"/>
      <c r="BV66" s="52"/>
      <c r="BW66" s="52"/>
      <c r="BX66" s="52"/>
      <c r="BY66" s="52"/>
      <c r="BZ66" s="5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【102.33】</v>
      </c>
      <c r="F85" s="27" t="str">
        <f>データ!AS6</f>
        <v>【31.02】</v>
      </c>
      <c r="G85" s="27" t="str">
        <f>データ!BD6</f>
        <v>【186.73】</v>
      </c>
      <c r="H85" s="27" t="str">
        <f>データ!BO6</f>
        <v>【1,187.50】</v>
      </c>
      <c r="I85" s="27" t="str">
        <f>データ!BZ6</f>
        <v>【58.90】</v>
      </c>
      <c r="J85" s="27" t="str">
        <f>データ!CK6</f>
        <v>【281.77】</v>
      </c>
      <c r="K85" s="27" t="str">
        <f>データ!CV6</f>
        <v>【50.55】</v>
      </c>
      <c r="L85" s="27" t="str">
        <f>データ!DG6</f>
        <v>【75.11】</v>
      </c>
      <c r="M85" s="27" t="str">
        <f>データ!DR6</f>
        <v>【33.25】</v>
      </c>
      <c r="N85" s="27" t="str">
        <f>データ!EC6</f>
        <v>【17.19】</v>
      </c>
      <c r="O85" s="27" t="str">
        <f>データ!EN6</f>
        <v>【0.79】</v>
      </c>
    </row>
  </sheetData>
  <sheetProtection algorithmName="SHA-512" hashValue="xWsXD0yGEPSy7CrX2MZAApB9RumQ1fd8jWBIQihUCokwAxR/k36xI+kQD3+ZuxO//BEpcMYj2y3JHcemGA/TKQ==" saltValue="B9hkE9QMOuFgqYhwdwkTlQ=="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94" t="s">
        <v>50</v>
      </c>
      <c r="I3" s="95"/>
      <c r="J3" s="95"/>
      <c r="K3" s="95"/>
      <c r="L3" s="95"/>
      <c r="M3" s="95"/>
      <c r="N3" s="95"/>
      <c r="O3" s="95"/>
      <c r="P3" s="95"/>
      <c r="Q3" s="95"/>
      <c r="R3" s="95"/>
      <c r="S3" s="95"/>
      <c r="T3" s="95"/>
      <c r="U3" s="95"/>
      <c r="V3" s="95"/>
      <c r="W3" s="96"/>
      <c r="X3" s="100" t="s">
        <v>51</v>
      </c>
      <c r="Y3" s="93"/>
      <c r="Z3" s="93"/>
      <c r="AA3" s="93"/>
      <c r="AB3" s="93"/>
      <c r="AC3" s="93"/>
      <c r="AD3" s="93"/>
      <c r="AE3" s="93"/>
      <c r="AF3" s="93"/>
      <c r="AG3" s="93"/>
      <c r="AH3" s="93"/>
      <c r="AI3" s="93"/>
      <c r="AJ3" s="93"/>
      <c r="AK3" s="93"/>
      <c r="AL3" s="93"/>
      <c r="AM3" s="93"/>
      <c r="AN3" s="93"/>
      <c r="AO3" s="93"/>
      <c r="AP3" s="93"/>
      <c r="AQ3" s="93"/>
      <c r="AR3" s="93"/>
      <c r="AS3" s="93"/>
      <c r="AT3" s="93"/>
      <c r="AU3" s="93"/>
      <c r="AV3" s="93"/>
      <c r="AW3" s="93"/>
      <c r="AX3" s="93"/>
      <c r="AY3" s="93"/>
      <c r="AZ3" s="93"/>
      <c r="BA3" s="93"/>
      <c r="BB3" s="93"/>
      <c r="BC3" s="93"/>
      <c r="BD3" s="93"/>
      <c r="BE3" s="93"/>
      <c r="BF3" s="93"/>
      <c r="BG3" s="93"/>
      <c r="BH3" s="93"/>
      <c r="BI3" s="93"/>
      <c r="BJ3" s="93"/>
      <c r="BK3" s="93"/>
      <c r="BL3" s="93"/>
      <c r="BM3" s="93"/>
      <c r="BN3" s="93"/>
      <c r="BO3" s="93"/>
      <c r="BP3" s="93"/>
      <c r="BQ3" s="93"/>
      <c r="BR3" s="93"/>
      <c r="BS3" s="93"/>
      <c r="BT3" s="93"/>
      <c r="BU3" s="93"/>
      <c r="BV3" s="93"/>
      <c r="BW3" s="93"/>
      <c r="BX3" s="93"/>
      <c r="BY3" s="93"/>
      <c r="BZ3" s="93"/>
      <c r="CA3" s="93"/>
      <c r="CB3" s="93"/>
      <c r="CC3" s="93"/>
      <c r="CD3" s="93"/>
      <c r="CE3" s="93"/>
      <c r="CF3" s="93"/>
      <c r="CG3" s="93"/>
      <c r="CH3" s="93"/>
      <c r="CI3" s="93"/>
      <c r="CJ3" s="93"/>
      <c r="CK3" s="93"/>
      <c r="CL3" s="93"/>
      <c r="CM3" s="93"/>
      <c r="CN3" s="93"/>
      <c r="CO3" s="93"/>
      <c r="CP3" s="93"/>
      <c r="CQ3" s="93"/>
      <c r="CR3" s="93"/>
      <c r="CS3" s="93"/>
      <c r="CT3" s="93"/>
      <c r="CU3" s="93"/>
      <c r="CV3" s="93"/>
      <c r="CW3" s="93"/>
      <c r="CX3" s="93"/>
      <c r="CY3" s="93"/>
      <c r="CZ3" s="93"/>
      <c r="DA3" s="93"/>
      <c r="DB3" s="93"/>
      <c r="DC3" s="93"/>
      <c r="DD3" s="93"/>
      <c r="DE3" s="93"/>
      <c r="DF3" s="93"/>
      <c r="DG3" s="93"/>
      <c r="DH3" s="93" t="s">
        <v>52</v>
      </c>
      <c r="DI3" s="93"/>
      <c r="DJ3" s="93"/>
      <c r="DK3" s="93"/>
      <c r="DL3" s="93"/>
      <c r="DM3" s="93"/>
      <c r="DN3" s="93"/>
      <c r="DO3" s="93"/>
      <c r="DP3" s="93"/>
      <c r="DQ3" s="93"/>
      <c r="DR3" s="93"/>
      <c r="DS3" s="93"/>
      <c r="DT3" s="93"/>
      <c r="DU3" s="93"/>
      <c r="DV3" s="93"/>
      <c r="DW3" s="93"/>
      <c r="DX3" s="93"/>
      <c r="DY3" s="93"/>
      <c r="DZ3" s="93"/>
      <c r="EA3" s="93"/>
      <c r="EB3" s="93"/>
      <c r="EC3" s="93"/>
      <c r="ED3" s="93"/>
      <c r="EE3" s="93"/>
      <c r="EF3" s="93"/>
      <c r="EG3" s="93"/>
      <c r="EH3" s="93"/>
      <c r="EI3" s="93"/>
      <c r="EJ3" s="93"/>
      <c r="EK3" s="93"/>
      <c r="EL3" s="93"/>
      <c r="EM3" s="93"/>
      <c r="EN3" s="93"/>
    </row>
    <row r="4" spans="1:144" x14ac:dyDescent="0.15">
      <c r="A4" s="29" t="s">
        <v>53</v>
      </c>
      <c r="B4" s="31"/>
      <c r="C4" s="31"/>
      <c r="D4" s="31"/>
      <c r="E4" s="31"/>
      <c r="F4" s="31"/>
      <c r="G4" s="31"/>
      <c r="H4" s="97"/>
      <c r="I4" s="98"/>
      <c r="J4" s="98"/>
      <c r="K4" s="98"/>
      <c r="L4" s="98"/>
      <c r="M4" s="98"/>
      <c r="N4" s="98"/>
      <c r="O4" s="98"/>
      <c r="P4" s="98"/>
      <c r="Q4" s="98"/>
      <c r="R4" s="98"/>
      <c r="S4" s="98"/>
      <c r="T4" s="98"/>
      <c r="U4" s="98"/>
      <c r="V4" s="98"/>
      <c r="W4" s="99"/>
      <c r="X4" s="93" t="s">
        <v>54</v>
      </c>
      <c r="Y4" s="93"/>
      <c r="Z4" s="93"/>
      <c r="AA4" s="93"/>
      <c r="AB4" s="93"/>
      <c r="AC4" s="93"/>
      <c r="AD4" s="93"/>
      <c r="AE4" s="93"/>
      <c r="AF4" s="93"/>
      <c r="AG4" s="93"/>
      <c r="AH4" s="93"/>
      <c r="AI4" s="93" t="s">
        <v>55</v>
      </c>
      <c r="AJ4" s="93"/>
      <c r="AK4" s="93"/>
      <c r="AL4" s="93"/>
      <c r="AM4" s="93"/>
      <c r="AN4" s="93"/>
      <c r="AO4" s="93"/>
      <c r="AP4" s="93"/>
      <c r="AQ4" s="93"/>
      <c r="AR4" s="93"/>
      <c r="AS4" s="93"/>
      <c r="AT4" s="93" t="s">
        <v>56</v>
      </c>
      <c r="AU4" s="93"/>
      <c r="AV4" s="93"/>
      <c r="AW4" s="93"/>
      <c r="AX4" s="93"/>
      <c r="AY4" s="93"/>
      <c r="AZ4" s="93"/>
      <c r="BA4" s="93"/>
      <c r="BB4" s="93"/>
      <c r="BC4" s="93"/>
      <c r="BD4" s="93"/>
      <c r="BE4" s="93" t="s">
        <v>57</v>
      </c>
      <c r="BF4" s="93"/>
      <c r="BG4" s="93"/>
      <c r="BH4" s="93"/>
      <c r="BI4" s="93"/>
      <c r="BJ4" s="93"/>
      <c r="BK4" s="93"/>
      <c r="BL4" s="93"/>
      <c r="BM4" s="93"/>
      <c r="BN4" s="93"/>
      <c r="BO4" s="93"/>
      <c r="BP4" s="93" t="s">
        <v>58</v>
      </c>
      <c r="BQ4" s="93"/>
      <c r="BR4" s="93"/>
      <c r="BS4" s="93"/>
      <c r="BT4" s="93"/>
      <c r="BU4" s="93"/>
      <c r="BV4" s="93"/>
      <c r="BW4" s="93"/>
      <c r="BX4" s="93"/>
      <c r="BY4" s="93"/>
      <c r="BZ4" s="93"/>
      <c r="CA4" s="93" t="s">
        <v>59</v>
      </c>
      <c r="CB4" s="93"/>
      <c r="CC4" s="93"/>
      <c r="CD4" s="93"/>
      <c r="CE4" s="93"/>
      <c r="CF4" s="93"/>
      <c r="CG4" s="93"/>
      <c r="CH4" s="93"/>
      <c r="CI4" s="93"/>
      <c r="CJ4" s="93"/>
      <c r="CK4" s="93"/>
      <c r="CL4" s="93" t="s">
        <v>60</v>
      </c>
      <c r="CM4" s="93"/>
      <c r="CN4" s="93"/>
      <c r="CO4" s="93"/>
      <c r="CP4" s="93"/>
      <c r="CQ4" s="93"/>
      <c r="CR4" s="93"/>
      <c r="CS4" s="93"/>
      <c r="CT4" s="93"/>
      <c r="CU4" s="93"/>
      <c r="CV4" s="93"/>
      <c r="CW4" s="93" t="s">
        <v>61</v>
      </c>
      <c r="CX4" s="93"/>
      <c r="CY4" s="93"/>
      <c r="CZ4" s="93"/>
      <c r="DA4" s="93"/>
      <c r="DB4" s="93"/>
      <c r="DC4" s="93"/>
      <c r="DD4" s="93"/>
      <c r="DE4" s="93"/>
      <c r="DF4" s="93"/>
      <c r="DG4" s="93"/>
      <c r="DH4" s="93" t="s">
        <v>62</v>
      </c>
      <c r="DI4" s="93"/>
      <c r="DJ4" s="93"/>
      <c r="DK4" s="93"/>
      <c r="DL4" s="93"/>
      <c r="DM4" s="93"/>
      <c r="DN4" s="93"/>
      <c r="DO4" s="93"/>
      <c r="DP4" s="93"/>
      <c r="DQ4" s="93"/>
      <c r="DR4" s="93"/>
      <c r="DS4" s="93" t="s">
        <v>63</v>
      </c>
      <c r="DT4" s="93"/>
      <c r="DU4" s="93"/>
      <c r="DV4" s="93"/>
      <c r="DW4" s="93"/>
      <c r="DX4" s="93"/>
      <c r="DY4" s="93"/>
      <c r="DZ4" s="93"/>
      <c r="EA4" s="93"/>
      <c r="EB4" s="93"/>
      <c r="EC4" s="93"/>
      <c r="ED4" s="93" t="s">
        <v>64</v>
      </c>
      <c r="EE4" s="93"/>
      <c r="EF4" s="93"/>
      <c r="EG4" s="93"/>
      <c r="EH4" s="93"/>
      <c r="EI4" s="93"/>
      <c r="EJ4" s="93"/>
      <c r="EK4" s="93"/>
      <c r="EL4" s="93"/>
      <c r="EM4" s="93"/>
      <c r="EN4" s="93"/>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2020</v>
      </c>
      <c r="C6" s="34">
        <f t="shared" ref="C6:W6" si="3">C7</f>
        <v>352071</v>
      </c>
      <c r="D6" s="34">
        <f t="shared" si="3"/>
        <v>46</v>
      </c>
      <c r="E6" s="34">
        <f t="shared" si="3"/>
        <v>1</v>
      </c>
      <c r="F6" s="34">
        <f t="shared" si="3"/>
        <v>0</v>
      </c>
      <c r="G6" s="34">
        <f t="shared" si="3"/>
        <v>5</v>
      </c>
      <c r="H6" s="34" t="str">
        <f t="shared" si="3"/>
        <v>山口県　下松市</v>
      </c>
      <c r="I6" s="34" t="str">
        <f t="shared" si="3"/>
        <v>法適用</v>
      </c>
      <c r="J6" s="34" t="str">
        <f t="shared" si="3"/>
        <v>水道事業</v>
      </c>
      <c r="K6" s="34" t="str">
        <f t="shared" si="3"/>
        <v>簡易水道事業</v>
      </c>
      <c r="L6" s="34" t="str">
        <f t="shared" si="3"/>
        <v>C4</v>
      </c>
      <c r="M6" s="34" t="str">
        <f t="shared" si="3"/>
        <v>自治体職員</v>
      </c>
      <c r="N6" s="35" t="str">
        <f t="shared" si="3"/>
        <v>-</v>
      </c>
      <c r="O6" s="35">
        <f t="shared" si="3"/>
        <v>48.59</v>
      </c>
      <c r="P6" s="35">
        <f t="shared" si="3"/>
        <v>0.56999999999999995</v>
      </c>
      <c r="Q6" s="35">
        <f t="shared" si="3"/>
        <v>1534</v>
      </c>
      <c r="R6" s="35">
        <f t="shared" si="3"/>
        <v>57358</v>
      </c>
      <c r="S6" s="35">
        <f t="shared" si="3"/>
        <v>89.36</v>
      </c>
      <c r="T6" s="35">
        <f t="shared" si="3"/>
        <v>641.88</v>
      </c>
      <c r="U6" s="35">
        <f t="shared" si="3"/>
        <v>324</v>
      </c>
      <c r="V6" s="35">
        <f t="shared" si="3"/>
        <v>0.63</v>
      </c>
      <c r="W6" s="35">
        <f t="shared" si="3"/>
        <v>514.29</v>
      </c>
      <c r="X6" s="36">
        <f>IF(X7="",NA(),X7)</f>
        <v>110.05</v>
      </c>
      <c r="Y6" s="36">
        <f t="shared" ref="Y6:AG6" si="4">IF(Y7="",NA(),Y7)</f>
        <v>108</v>
      </c>
      <c r="Z6" s="36">
        <f t="shared" si="4"/>
        <v>100</v>
      </c>
      <c r="AA6" s="36">
        <f t="shared" si="4"/>
        <v>100</v>
      </c>
      <c r="AB6" s="36">
        <f t="shared" si="4"/>
        <v>100</v>
      </c>
      <c r="AC6" s="36">
        <f t="shared" si="4"/>
        <v>99.38</v>
      </c>
      <c r="AD6" s="36">
        <f t="shared" si="4"/>
        <v>92</v>
      </c>
      <c r="AE6" s="36">
        <f t="shared" si="4"/>
        <v>87.94</v>
      </c>
      <c r="AF6" s="36">
        <f t="shared" si="4"/>
        <v>88.54</v>
      </c>
      <c r="AG6" s="36">
        <f t="shared" si="4"/>
        <v>97.61</v>
      </c>
      <c r="AH6" s="35" t="str">
        <f>IF(AH7="","",IF(AH7="-","【-】","【"&amp;SUBSTITUTE(TEXT(AH7,"#,##0.00"),"-","△")&amp;"】"))</f>
        <v>【102.33】</v>
      </c>
      <c r="AI6" s="35">
        <f>IF(AI7="",NA(),AI7)</f>
        <v>0</v>
      </c>
      <c r="AJ6" s="35">
        <f t="shared" ref="AJ6:AR6" si="5">IF(AJ7="",NA(),AJ7)</f>
        <v>0</v>
      </c>
      <c r="AK6" s="35">
        <f t="shared" si="5"/>
        <v>0</v>
      </c>
      <c r="AL6" s="35">
        <f t="shared" si="5"/>
        <v>0</v>
      </c>
      <c r="AM6" s="35">
        <f t="shared" si="5"/>
        <v>0</v>
      </c>
      <c r="AN6" s="36">
        <f t="shared" si="5"/>
        <v>293</v>
      </c>
      <c r="AO6" s="36">
        <f t="shared" si="5"/>
        <v>202.49</v>
      </c>
      <c r="AP6" s="36">
        <f t="shared" si="5"/>
        <v>184.71</v>
      </c>
      <c r="AQ6" s="36">
        <f t="shared" si="5"/>
        <v>163.30000000000001</v>
      </c>
      <c r="AR6" s="36">
        <f t="shared" si="5"/>
        <v>143.65</v>
      </c>
      <c r="AS6" s="35" t="str">
        <f>IF(AS7="","",IF(AS7="-","【-】","【"&amp;SUBSTITUTE(TEXT(AS7,"#,##0.00"),"-","△")&amp;"】"))</f>
        <v>【31.02】</v>
      </c>
      <c r="AT6" s="36">
        <f>IF(AT7="",NA(),AT7)</f>
        <v>640.73</v>
      </c>
      <c r="AU6" s="36">
        <f t="shared" ref="AU6:BC6" si="6">IF(AU7="",NA(),AU7)</f>
        <v>508.44</v>
      </c>
      <c r="AV6" s="36">
        <f t="shared" si="6"/>
        <v>470.19</v>
      </c>
      <c r="AW6" s="36">
        <f t="shared" si="6"/>
        <v>504.49</v>
      </c>
      <c r="AX6" s="36">
        <f t="shared" si="6"/>
        <v>492.35</v>
      </c>
      <c r="AY6" s="36">
        <f t="shared" si="6"/>
        <v>645.25</v>
      </c>
      <c r="AZ6" s="36">
        <f t="shared" si="6"/>
        <v>222.24</v>
      </c>
      <c r="BA6" s="36">
        <f t="shared" si="6"/>
        <v>97.88</v>
      </c>
      <c r="BB6" s="36">
        <f t="shared" si="6"/>
        <v>86.33</v>
      </c>
      <c r="BC6" s="36">
        <f t="shared" si="6"/>
        <v>94.01</v>
      </c>
      <c r="BD6" s="35" t="str">
        <f>IF(BD7="","",IF(BD7="-","【-】","【"&amp;SUBSTITUTE(TEXT(BD7,"#,##0.00"),"-","△")&amp;"】"))</f>
        <v>【186.73】</v>
      </c>
      <c r="BE6" s="36">
        <f>IF(BE7="",NA(),BE7)</f>
        <v>5836.04</v>
      </c>
      <c r="BF6" s="36">
        <f t="shared" ref="BF6:BN6" si="7">IF(BF7="",NA(),BF7)</f>
        <v>5760.44</v>
      </c>
      <c r="BG6" s="36">
        <f t="shared" si="7"/>
        <v>5323.15</v>
      </c>
      <c r="BH6" s="36">
        <f t="shared" si="7"/>
        <v>5258.08</v>
      </c>
      <c r="BI6" s="36">
        <f t="shared" si="7"/>
        <v>4812.88</v>
      </c>
      <c r="BJ6" s="36">
        <f t="shared" si="7"/>
        <v>1117.17</v>
      </c>
      <c r="BK6" s="36">
        <f t="shared" si="7"/>
        <v>622.70000000000005</v>
      </c>
      <c r="BL6" s="36">
        <f t="shared" si="7"/>
        <v>1037.24</v>
      </c>
      <c r="BM6" s="36">
        <f t="shared" si="7"/>
        <v>1077.8499999999999</v>
      </c>
      <c r="BN6" s="36">
        <f t="shared" si="7"/>
        <v>1421.84</v>
      </c>
      <c r="BO6" s="35" t="str">
        <f>IF(BO7="","",IF(BO7="-","【-】","【"&amp;SUBSTITUTE(TEXT(BO7,"#,##0.00"),"-","△")&amp;"】"))</f>
        <v>【1,187.50】</v>
      </c>
      <c r="BP6" s="36">
        <f>IF(BP7="",NA(),BP7)</f>
        <v>18.059999999999999</v>
      </c>
      <c r="BQ6" s="36">
        <f t="shared" ref="BQ6:BY6" si="8">IF(BQ7="",NA(),BQ7)</f>
        <v>16.21</v>
      </c>
      <c r="BR6" s="36">
        <f t="shared" si="8"/>
        <v>16.45</v>
      </c>
      <c r="BS6" s="36">
        <f t="shared" si="8"/>
        <v>14.74</v>
      </c>
      <c r="BT6" s="36">
        <f t="shared" si="8"/>
        <v>14.48</v>
      </c>
      <c r="BU6" s="36">
        <f t="shared" si="8"/>
        <v>37.369999999999997</v>
      </c>
      <c r="BV6" s="36">
        <f t="shared" si="8"/>
        <v>58.59</v>
      </c>
      <c r="BW6" s="36">
        <f t="shared" si="8"/>
        <v>47.14</v>
      </c>
      <c r="BX6" s="36">
        <f t="shared" si="8"/>
        <v>46.51</v>
      </c>
      <c r="BY6" s="36">
        <f t="shared" si="8"/>
        <v>35.72</v>
      </c>
      <c r="BZ6" s="35" t="str">
        <f>IF(BZ7="","",IF(BZ7="-","【-】","【"&amp;SUBSTITUTE(TEXT(BZ7,"#,##0.00"),"-","△")&amp;"】"))</f>
        <v>【58.90】</v>
      </c>
      <c r="CA6" s="36">
        <f>IF(CA7="",NA(),CA7)</f>
        <v>439.5</v>
      </c>
      <c r="CB6" s="36">
        <f t="shared" ref="CB6:CJ6" si="9">IF(CB7="",NA(),CB7)</f>
        <v>492.5</v>
      </c>
      <c r="CC6" s="36">
        <f t="shared" si="9"/>
        <v>481.21</v>
      </c>
      <c r="CD6" s="36">
        <f t="shared" si="9"/>
        <v>544.24</v>
      </c>
      <c r="CE6" s="36">
        <f t="shared" si="9"/>
        <v>547.88</v>
      </c>
      <c r="CF6" s="36">
        <f t="shared" si="9"/>
        <v>596.92999999999995</v>
      </c>
      <c r="CG6" s="36">
        <f t="shared" si="9"/>
        <v>521.42999999999995</v>
      </c>
      <c r="CH6" s="36">
        <f t="shared" si="9"/>
        <v>495.71</v>
      </c>
      <c r="CI6" s="36">
        <f t="shared" si="9"/>
        <v>481.17</v>
      </c>
      <c r="CJ6" s="36">
        <f t="shared" si="9"/>
        <v>471.3</v>
      </c>
      <c r="CK6" s="35" t="str">
        <f>IF(CK7="","",IF(CK7="-","【-】","【"&amp;SUBSTITUTE(TEXT(CK7,"#,##0.00"),"-","△")&amp;"】"))</f>
        <v>【281.77】</v>
      </c>
      <c r="CL6" s="36">
        <f>IF(CL7="",NA(),CL7)</f>
        <v>63.18</v>
      </c>
      <c r="CM6" s="36">
        <f t="shared" ref="CM6:CU6" si="10">IF(CM7="",NA(),CM7)</f>
        <v>64.73</v>
      </c>
      <c r="CN6" s="36">
        <f t="shared" si="10"/>
        <v>63.34</v>
      </c>
      <c r="CO6" s="36">
        <f t="shared" si="10"/>
        <v>60.45</v>
      </c>
      <c r="CP6" s="36">
        <f t="shared" si="10"/>
        <v>62.96</v>
      </c>
      <c r="CQ6" s="36">
        <f t="shared" si="10"/>
        <v>44.35</v>
      </c>
      <c r="CR6" s="36">
        <f t="shared" si="10"/>
        <v>36.07</v>
      </c>
      <c r="CS6" s="36">
        <f t="shared" si="10"/>
        <v>45.25</v>
      </c>
      <c r="CT6" s="36">
        <f t="shared" si="10"/>
        <v>49.65</v>
      </c>
      <c r="CU6" s="36">
        <f t="shared" si="10"/>
        <v>51.52</v>
      </c>
      <c r="CV6" s="35" t="str">
        <f>IF(CV7="","",IF(CV7="-","【-】","【"&amp;SUBSTITUTE(TEXT(CV7,"#,##0.00"),"-","△")&amp;"】"))</f>
        <v>【50.55】</v>
      </c>
      <c r="CW6" s="36">
        <f>IF(CW7="",NA(),CW7)</f>
        <v>97.26</v>
      </c>
      <c r="CX6" s="36">
        <f t="shared" ref="CX6:DF6" si="11">IF(CX7="",NA(),CX7)</f>
        <v>91.33</v>
      </c>
      <c r="CY6" s="36">
        <f t="shared" si="11"/>
        <v>95.76</v>
      </c>
      <c r="CZ6" s="36">
        <f t="shared" si="11"/>
        <v>93.5</v>
      </c>
      <c r="DA6" s="36">
        <f t="shared" si="11"/>
        <v>92.6</v>
      </c>
      <c r="DB6" s="36">
        <f t="shared" si="11"/>
        <v>77.3</v>
      </c>
      <c r="DC6" s="36">
        <f t="shared" si="11"/>
        <v>68.930000000000007</v>
      </c>
      <c r="DD6" s="36">
        <f t="shared" si="11"/>
        <v>66.62</v>
      </c>
      <c r="DE6" s="36">
        <f t="shared" si="11"/>
        <v>64.03</v>
      </c>
      <c r="DF6" s="36">
        <f t="shared" si="11"/>
        <v>61.29</v>
      </c>
      <c r="DG6" s="35" t="str">
        <f>IF(DG7="","",IF(DG7="-","【-】","【"&amp;SUBSTITUTE(TEXT(DG7,"#,##0.00"),"-","△")&amp;"】"))</f>
        <v>【75.11】</v>
      </c>
      <c r="DH6" s="36">
        <f>IF(DH7="",NA(),DH7)</f>
        <v>27.52</v>
      </c>
      <c r="DI6" s="36">
        <f t="shared" ref="DI6:DQ6" si="12">IF(DI7="",NA(),DI7)</f>
        <v>29.6</v>
      </c>
      <c r="DJ6" s="36">
        <f t="shared" si="12"/>
        <v>31.64</v>
      </c>
      <c r="DK6" s="36">
        <f t="shared" si="12"/>
        <v>33.69</v>
      </c>
      <c r="DL6" s="36">
        <f t="shared" si="12"/>
        <v>35.69</v>
      </c>
      <c r="DM6" s="36">
        <f t="shared" si="12"/>
        <v>44.9</v>
      </c>
      <c r="DN6" s="36">
        <f t="shared" si="12"/>
        <v>36.21</v>
      </c>
      <c r="DO6" s="36">
        <f t="shared" si="12"/>
        <v>20.75</v>
      </c>
      <c r="DP6" s="36">
        <f t="shared" si="12"/>
        <v>29.03</v>
      </c>
      <c r="DQ6" s="36">
        <f t="shared" si="12"/>
        <v>24.16</v>
      </c>
      <c r="DR6" s="35" t="str">
        <f>IF(DR7="","",IF(DR7="-","【-】","【"&amp;SUBSTITUTE(TEXT(DR7,"#,##0.00"),"-","△")&amp;"】"))</f>
        <v>【33.25】</v>
      </c>
      <c r="DS6" s="35">
        <f>IF(DS7="",NA(),DS7)</f>
        <v>0</v>
      </c>
      <c r="DT6" s="35">
        <f t="shared" ref="DT6:EB6" si="13">IF(DT7="",NA(),DT7)</f>
        <v>0</v>
      </c>
      <c r="DU6" s="35">
        <f t="shared" si="13"/>
        <v>0</v>
      </c>
      <c r="DV6" s="35">
        <f t="shared" si="13"/>
        <v>0</v>
      </c>
      <c r="DW6" s="35">
        <f t="shared" si="13"/>
        <v>0</v>
      </c>
      <c r="DX6" s="36">
        <f t="shared" si="13"/>
        <v>8.3699999999999992</v>
      </c>
      <c r="DY6" s="36">
        <f t="shared" si="13"/>
        <v>12.77</v>
      </c>
      <c r="DZ6" s="36">
        <f t="shared" si="13"/>
        <v>6.21</v>
      </c>
      <c r="EA6" s="36">
        <f t="shared" si="13"/>
        <v>11.18</v>
      </c>
      <c r="EB6" s="36">
        <f t="shared" si="13"/>
        <v>18.829999999999998</v>
      </c>
      <c r="EC6" s="35" t="str">
        <f>IF(EC7="","",IF(EC7="-","【-】","【"&amp;SUBSTITUTE(TEXT(EC7,"#,##0.00"),"-","△")&amp;"】"))</f>
        <v>【17.19】</v>
      </c>
      <c r="ED6" s="35">
        <f>IF(ED7="",NA(),ED7)</f>
        <v>0</v>
      </c>
      <c r="EE6" s="35">
        <f t="shared" ref="EE6:EM6" si="14">IF(EE7="",NA(),EE7)</f>
        <v>0</v>
      </c>
      <c r="EF6" s="35">
        <f t="shared" si="14"/>
        <v>0</v>
      </c>
      <c r="EG6" s="35">
        <f t="shared" si="14"/>
        <v>0</v>
      </c>
      <c r="EH6" s="35">
        <f t="shared" si="14"/>
        <v>0</v>
      </c>
      <c r="EI6" s="36">
        <f t="shared" si="14"/>
        <v>1.77</v>
      </c>
      <c r="EJ6" s="36">
        <f t="shared" si="14"/>
        <v>1.72</v>
      </c>
      <c r="EK6" s="36">
        <f t="shared" si="14"/>
        <v>1.9</v>
      </c>
      <c r="EL6" s="36">
        <f t="shared" si="14"/>
        <v>0.25</v>
      </c>
      <c r="EM6" s="36">
        <f t="shared" si="14"/>
        <v>0.96</v>
      </c>
      <c r="EN6" s="35" t="str">
        <f>IF(EN7="","",IF(EN7="-","【-】","【"&amp;SUBSTITUTE(TEXT(EN7,"#,##0.00"),"-","△")&amp;"】"))</f>
        <v>【0.79】</v>
      </c>
    </row>
    <row r="7" spans="1:144" s="37" customFormat="1" x14ac:dyDescent="0.15">
      <c r="A7" s="29"/>
      <c r="B7" s="38">
        <v>2020</v>
      </c>
      <c r="C7" s="38">
        <v>352071</v>
      </c>
      <c r="D7" s="38">
        <v>46</v>
      </c>
      <c r="E7" s="38">
        <v>1</v>
      </c>
      <c r="F7" s="38">
        <v>0</v>
      </c>
      <c r="G7" s="38">
        <v>5</v>
      </c>
      <c r="H7" s="38" t="s">
        <v>93</v>
      </c>
      <c r="I7" s="38" t="s">
        <v>94</v>
      </c>
      <c r="J7" s="38" t="s">
        <v>95</v>
      </c>
      <c r="K7" s="38" t="s">
        <v>96</v>
      </c>
      <c r="L7" s="38" t="s">
        <v>97</v>
      </c>
      <c r="M7" s="38" t="s">
        <v>98</v>
      </c>
      <c r="N7" s="39" t="s">
        <v>99</v>
      </c>
      <c r="O7" s="39">
        <v>48.59</v>
      </c>
      <c r="P7" s="39">
        <v>0.56999999999999995</v>
      </c>
      <c r="Q7" s="39">
        <v>1534</v>
      </c>
      <c r="R7" s="39">
        <v>57358</v>
      </c>
      <c r="S7" s="39">
        <v>89.36</v>
      </c>
      <c r="T7" s="39">
        <v>641.88</v>
      </c>
      <c r="U7" s="39">
        <v>324</v>
      </c>
      <c r="V7" s="39">
        <v>0.63</v>
      </c>
      <c r="W7" s="39">
        <v>514.29</v>
      </c>
      <c r="X7" s="39">
        <v>110.05</v>
      </c>
      <c r="Y7" s="39">
        <v>108</v>
      </c>
      <c r="Z7" s="39">
        <v>100</v>
      </c>
      <c r="AA7" s="39">
        <v>100</v>
      </c>
      <c r="AB7" s="39">
        <v>100</v>
      </c>
      <c r="AC7" s="39">
        <v>99.38</v>
      </c>
      <c r="AD7" s="39">
        <v>92</v>
      </c>
      <c r="AE7" s="39">
        <v>87.94</v>
      </c>
      <c r="AF7" s="39">
        <v>88.54</v>
      </c>
      <c r="AG7" s="39">
        <v>97.61</v>
      </c>
      <c r="AH7" s="39">
        <v>102.33</v>
      </c>
      <c r="AI7" s="39">
        <v>0</v>
      </c>
      <c r="AJ7" s="39">
        <v>0</v>
      </c>
      <c r="AK7" s="39">
        <v>0</v>
      </c>
      <c r="AL7" s="39">
        <v>0</v>
      </c>
      <c r="AM7" s="39">
        <v>0</v>
      </c>
      <c r="AN7" s="39">
        <v>293</v>
      </c>
      <c r="AO7" s="39">
        <v>202.49</v>
      </c>
      <c r="AP7" s="39">
        <v>184.71</v>
      </c>
      <c r="AQ7" s="39">
        <v>163.30000000000001</v>
      </c>
      <c r="AR7" s="39">
        <v>143.65</v>
      </c>
      <c r="AS7" s="39">
        <v>31.02</v>
      </c>
      <c r="AT7" s="39">
        <v>640.73</v>
      </c>
      <c r="AU7" s="39">
        <v>508.44</v>
      </c>
      <c r="AV7" s="39">
        <v>470.19</v>
      </c>
      <c r="AW7" s="39">
        <v>504.49</v>
      </c>
      <c r="AX7" s="39">
        <v>492.35</v>
      </c>
      <c r="AY7" s="39">
        <v>645.25</v>
      </c>
      <c r="AZ7" s="39">
        <v>222.24</v>
      </c>
      <c r="BA7" s="39">
        <v>97.88</v>
      </c>
      <c r="BB7" s="39">
        <v>86.33</v>
      </c>
      <c r="BC7" s="39">
        <v>94.01</v>
      </c>
      <c r="BD7" s="39">
        <v>186.73</v>
      </c>
      <c r="BE7" s="39">
        <v>5836.04</v>
      </c>
      <c r="BF7" s="39">
        <v>5760.44</v>
      </c>
      <c r="BG7" s="39">
        <v>5323.15</v>
      </c>
      <c r="BH7" s="39">
        <v>5258.08</v>
      </c>
      <c r="BI7" s="39">
        <v>4812.88</v>
      </c>
      <c r="BJ7" s="39">
        <v>1117.17</v>
      </c>
      <c r="BK7" s="39">
        <v>622.70000000000005</v>
      </c>
      <c r="BL7" s="39">
        <v>1037.24</v>
      </c>
      <c r="BM7" s="39">
        <v>1077.8499999999999</v>
      </c>
      <c r="BN7" s="39">
        <v>1421.84</v>
      </c>
      <c r="BO7" s="39">
        <v>1187.5</v>
      </c>
      <c r="BP7" s="39">
        <v>18.059999999999999</v>
      </c>
      <c r="BQ7" s="39">
        <v>16.21</v>
      </c>
      <c r="BR7" s="39">
        <v>16.45</v>
      </c>
      <c r="BS7" s="39">
        <v>14.74</v>
      </c>
      <c r="BT7" s="39">
        <v>14.48</v>
      </c>
      <c r="BU7" s="39">
        <v>37.369999999999997</v>
      </c>
      <c r="BV7" s="39">
        <v>58.59</v>
      </c>
      <c r="BW7" s="39">
        <v>47.14</v>
      </c>
      <c r="BX7" s="39">
        <v>46.51</v>
      </c>
      <c r="BY7" s="39">
        <v>35.72</v>
      </c>
      <c r="BZ7" s="39">
        <v>58.9</v>
      </c>
      <c r="CA7" s="39">
        <v>439.5</v>
      </c>
      <c r="CB7" s="39">
        <v>492.5</v>
      </c>
      <c r="CC7" s="39">
        <v>481.21</v>
      </c>
      <c r="CD7" s="39">
        <v>544.24</v>
      </c>
      <c r="CE7" s="39">
        <v>547.88</v>
      </c>
      <c r="CF7" s="39">
        <v>596.92999999999995</v>
      </c>
      <c r="CG7" s="39">
        <v>521.42999999999995</v>
      </c>
      <c r="CH7" s="39">
        <v>495.71</v>
      </c>
      <c r="CI7" s="39">
        <v>481.17</v>
      </c>
      <c r="CJ7" s="39">
        <v>471.3</v>
      </c>
      <c r="CK7" s="39">
        <v>281.77</v>
      </c>
      <c r="CL7" s="39">
        <v>63.18</v>
      </c>
      <c r="CM7" s="39">
        <v>64.73</v>
      </c>
      <c r="CN7" s="39">
        <v>63.34</v>
      </c>
      <c r="CO7" s="39">
        <v>60.45</v>
      </c>
      <c r="CP7" s="39">
        <v>62.96</v>
      </c>
      <c r="CQ7" s="39">
        <v>44.35</v>
      </c>
      <c r="CR7" s="39">
        <v>36.07</v>
      </c>
      <c r="CS7" s="39">
        <v>45.25</v>
      </c>
      <c r="CT7" s="39">
        <v>49.65</v>
      </c>
      <c r="CU7" s="39">
        <v>51.52</v>
      </c>
      <c r="CV7" s="39">
        <v>50.55</v>
      </c>
      <c r="CW7" s="39">
        <v>97.26</v>
      </c>
      <c r="CX7" s="39">
        <v>91.33</v>
      </c>
      <c r="CY7" s="39">
        <v>95.76</v>
      </c>
      <c r="CZ7" s="39">
        <v>93.5</v>
      </c>
      <c r="DA7" s="39">
        <v>92.6</v>
      </c>
      <c r="DB7" s="39">
        <v>77.3</v>
      </c>
      <c r="DC7" s="39">
        <v>68.930000000000007</v>
      </c>
      <c r="DD7" s="39">
        <v>66.62</v>
      </c>
      <c r="DE7" s="39">
        <v>64.03</v>
      </c>
      <c r="DF7" s="39">
        <v>61.29</v>
      </c>
      <c r="DG7" s="39">
        <v>75.11</v>
      </c>
      <c r="DH7" s="39">
        <v>27.52</v>
      </c>
      <c r="DI7" s="39">
        <v>29.6</v>
      </c>
      <c r="DJ7" s="39">
        <v>31.64</v>
      </c>
      <c r="DK7" s="39">
        <v>33.69</v>
      </c>
      <c r="DL7" s="39">
        <v>35.69</v>
      </c>
      <c r="DM7" s="39">
        <v>44.9</v>
      </c>
      <c r="DN7" s="39">
        <v>36.21</v>
      </c>
      <c r="DO7" s="39">
        <v>20.75</v>
      </c>
      <c r="DP7" s="39">
        <v>29.03</v>
      </c>
      <c r="DQ7" s="39">
        <v>24.16</v>
      </c>
      <c r="DR7" s="39">
        <v>33.25</v>
      </c>
      <c r="DS7" s="39">
        <v>0</v>
      </c>
      <c r="DT7" s="39">
        <v>0</v>
      </c>
      <c r="DU7" s="39">
        <v>0</v>
      </c>
      <c r="DV7" s="39">
        <v>0</v>
      </c>
      <c r="DW7" s="39">
        <v>0</v>
      </c>
      <c r="DX7" s="39">
        <v>8.3699999999999992</v>
      </c>
      <c r="DY7" s="39">
        <v>12.77</v>
      </c>
      <c r="DZ7" s="39">
        <v>6.21</v>
      </c>
      <c r="EA7" s="39">
        <v>11.18</v>
      </c>
      <c r="EB7" s="39">
        <v>18.829999999999998</v>
      </c>
      <c r="EC7" s="39">
        <v>17.190000000000001</v>
      </c>
      <c r="ED7" s="39">
        <v>0</v>
      </c>
      <c r="EE7" s="39">
        <v>0</v>
      </c>
      <c r="EF7" s="39">
        <v>0</v>
      </c>
      <c r="EG7" s="39">
        <v>0</v>
      </c>
      <c r="EH7" s="39">
        <v>0</v>
      </c>
      <c r="EI7" s="39">
        <v>1.77</v>
      </c>
      <c r="EJ7" s="39">
        <v>1.72</v>
      </c>
      <c r="EK7" s="39">
        <v>1.9</v>
      </c>
      <c r="EL7" s="39">
        <v>0.25</v>
      </c>
      <c r="EM7" s="39">
        <v>0.96</v>
      </c>
      <c r="EN7" s="39">
        <v>0.79</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105</v>
      </c>
    </row>
    <row r="12" spans="1:144" x14ac:dyDescent="0.15">
      <c r="B12">
        <v>1</v>
      </c>
      <c r="C12">
        <v>1</v>
      </c>
      <c r="D12">
        <v>1</v>
      </c>
      <c r="E12">
        <v>1</v>
      </c>
      <c r="F12">
        <v>2</v>
      </c>
      <c r="G12" t="s">
        <v>106</v>
      </c>
    </row>
    <row r="13" spans="1:144" x14ac:dyDescent="0.15">
      <c r="B13" t="s">
        <v>107</v>
      </c>
      <c r="C13" t="s">
        <v>107</v>
      </c>
      <c r="D13" t="s">
        <v>107</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岡村 航平</cp:lastModifiedBy>
  <cp:lastPrinted>2022-01-20T02:02:07Z</cp:lastPrinted>
  <dcterms:created xsi:type="dcterms:W3CDTF">2021-12-03T06:56:06Z</dcterms:created>
  <dcterms:modified xsi:type="dcterms:W3CDTF">2022-01-20T02:02:11Z</dcterms:modified>
  <cp:category/>
</cp:coreProperties>
</file>