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06.KUDAMATSU\Desktop\経営分析\"/>
    </mc:Choice>
  </mc:AlternateContent>
  <workbookProtection workbookAlgorithmName="SHA-512" workbookHashValue="Y3k2zkpsMnUcKdJBy79h4l2CYUbpxn1115xw2ZGVhGFvZ8D1amI1+NPsylfP/vH6isWc1AA95nPxNXBb04bkmQ==" workbookSaltValue="KHdlDYUbqu8nvXeGtLvpbg==" workbookSpinCount="100000" lockStructure="1"/>
  <bookViews>
    <workbookView xWindow="0" yWindow="0" windowWidth="20490" windowHeight="76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<sst xmlns="http://schemas.openxmlformats.org/spreadsheetml/2006/main" count="228" uniqueCount="113">
  <si>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</si>
  <si>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</si>
  <si>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</si>
  <si>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</si>
  <si>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</si>
  <si>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</si>
  <si>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</si>
  <si>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</si>
  <si>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</si>
  <si>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</si>
  <si>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</si>
  <si>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</si>
  <si>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</si>
  <si>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</si>
  <si>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</si>
  <si>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</si>
  <si>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</si>
  <si>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</si>
  <si>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</si>
  <si>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</si>
  <si>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</si>
  <si>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</si>
  <si>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</si>
  <si>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</si>
  <si>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</si>
  <si>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</si>
  <si>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</si>
  <si>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</si>
  <si>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</si>
  <si>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</si>
  <si>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</si>
  <si>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</si>
  <si>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</si>
  <si>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</si>
  <si>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</si>
  <si>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</si>
  <si>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</si>
  <si>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</si>
  <si>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</si>
  <si>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</si>
  <si>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</si>
  <si>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</si>
  <si>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</si>
  <si>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</si>
  <si>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</si>
  <si>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</si>
  <si>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</si>
  <si>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</si>
  <si>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</si>
  <si>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</si>
  <si>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</si>
  <si>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</si>
  <si>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</si>
  <si>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</si>
  <si>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</si>
  <si>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</si>
  <si>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</si>
  <si>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</si>
  <si>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</si>
  <si>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</si>
  <si>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</si>
  <si>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</si>
  <si>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</si>
  <si>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</si>
  <si>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</si>
  <si>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</si>
  <si>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</si>
  <si>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</si>
  <si>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</si>
  <si>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</si>
  <si>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</si>
  <si>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</si>
  <si>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</si>
  <si>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</si>
  <si>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</si>
  <si>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</si>
  <si>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</si>
  <si>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</si>
  <si>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</si>
  <si>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</si>
  <si>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</si>
  <si>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</si>
  <si>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</si>
  <si>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</si>
  <si>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</si>
  <si>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</si>
  <si>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</si>
  <si>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</si>
  <si>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</si>
  <si>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</si>
  <si>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</si>
  <si>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</si>
  <si>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</si>
  <si>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</si>
  <si>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</si>
  <si>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</si>
  <si>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</si>
  <si>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</si>
  <si>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</si>
  <si>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</si>
  <si>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</si>
  <si>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</si>
  <si>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</si>
  <si>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</si>
  <si>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</si>
  <si>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</si>
  <si>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</si>
  <si>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</si>
  <si>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</si>
  <si>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</si>
  <si>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類似団体と比較すると②管路経年化率はかなり良い。
　下松市簡易水道事業の浄水場や送配水管などの主要施設はほとんどが昭和54年度に建設されたもので、老朽化が目立ち特に送配水管の経年劣化による漏水件数の増加と有収率の低下が顕著であった。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
　これにより当面、②管路経年化率は0％で推移する。管路を含む施設更新計画も当面ないため③管路更新率も0％で推移し、①有形固定資産減価償却率は逓増していくと見込まれる。</t>
    <phoneticPr fontId="19"/>
  </si>
  <si>
    <t>　平成24年3月に「下松市簡易水道事業中期経営計画」を策定し、その計画を平成31年3月に「下松市簡易水道事業経営戦略」として改定し、経営基盤の強化に努めている。
　平成24年度から平成26年度の3箇年で配水管の全面更新を行い有収率の向上につなげたものの、下松市簡易水道事業は厳しい経営環境下にあり、一般会計からの補助金により成立している状況である。
　独立採算制の原則から料金改定が望ましいが、市内での料金格差を是正する観点から政策的判断のもと水道事業と同一料金体系を採用している。そのため、簡易水道事業単独での料金改定は困難であり、今後も収支不足額について一般会計から継続して繰入を行う必要がある。</t>
    <rPh sb="33" eb="35">
      <t>ケイカク</t>
    </rPh>
    <rPh sb="36" eb="38">
      <t>ヘイセイ</t>
    </rPh>
    <rPh sb="40" eb="41">
      <t>ネン</t>
    </rPh>
    <rPh sb="42" eb="43">
      <t>ガツ</t>
    </rPh>
    <rPh sb="45" eb="48">
      <t>クダマツシ</t>
    </rPh>
    <rPh sb="48" eb="50">
      <t>カンイ</t>
    </rPh>
    <rPh sb="50" eb="52">
      <t>スイドウ</t>
    </rPh>
    <rPh sb="52" eb="54">
      <t>ジギョウ</t>
    </rPh>
    <rPh sb="54" eb="56">
      <t>ケイエイ</t>
    </rPh>
    <rPh sb="56" eb="58">
      <t>センリャク</t>
    </rPh>
    <rPh sb="62" eb="64">
      <t>カイテイ</t>
    </rPh>
    <rPh sb="112" eb="115">
      <t>ユウシュウリツ</t>
    </rPh>
    <rPh sb="116" eb="118">
      <t>コウジョウ</t>
    </rPh>
    <rPh sb="127" eb="130">
      <t>クダマツシ</t>
    </rPh>
    <rPh sb="130" eb="136">
      <t>カンイスイドウジギョウ</t>
    </rPh>
    <rPh sb="137" eb="138">
      <t>キビ</t>
    </rPh>
    <rPh sb="140" eb="142">
      <t>ケイエイ</t>
    </rPh>
    <rPh sb="142" eb="144">
      <t>カンキョウ</t>
    </rPh>
    <rPh sb="144" eb="145">
      <t>シタ</t>
    </rPh>
    <rPh sb="149" eb="153">
      <t>イッパンカイケイ</t>
    </rPh>
    <rPh sb="156" eb="159">
      <t>ホジョキン</t>
    </rPh>
    <rPh sb="162" eb="164">
      <t>セイリツ</t>
    </rPh>
    <rPh sb="168" eb="170">
      <t>ジョウキョウ</t>
    </rPh>
    <rPh sb="176" eb="178">
      <t>ドクリツ</t>
    </rPh>
    <rPh sb="178" eb="180">
      <t>サイサン</t>
    </rPh>
    <rPh sb="180" eb="181">
      <t>セイ</t>
    </rPh>
    <rPh sb="182" eb="184">
      <t>ゲンソク</t>
    </rPh>
    <rPh sb="186" eb="188">
      <t>リョウキン</t>
    </rPh>
    <rPh sb="188" eb="190">
      <t>カイテイ</t>
    </rPh>
    <rPh sb="191" eb="192">
      <t>ノゾ</t>
    </rPh>
    <rPh sb="197" eb="199">
      <t>シナイ</t>
    </rPh>
    <rPh sb="201" eb="203">
      <t>リョウキン</t>
    </rPh>
    <rPh sb="203" eb="205">
      <t>カクサ</t>
    </rPh>
    <rPh sb="206" eb="208">
      <t>ゼセイ</t>
    </rPh>
    <rPh sb="210" eb="212">
      <t>カンテン</t>
    </rPh>
    <rPh sb="214" eb="217">
      <t>セイサクテキ</t>
    </rPh>
    <rPh sb="217" eb="219">
      <t>ハンダン</t>
    </rPh>
    <rPh sb="222" eb="224">
      <t>スイドウ</t>
    </rPh>
    <rPh sb="224" eb="226">
      <t>ジギョウ</t>
    </rPh>
    <rPh sb="227" eb="229">
      <t>ドウイツ</t>
    </rPh>
    <rPh sb="229" eb="231">
      <t>リョウキン</t>
    </rPh>
    <rPh sb="231" eb="233">
      <t>タイケイ</t>
    </rPh>
    <rPh sb="234" eb="236">
      <t>サイヨウ</t>
    </rPh>
    <rPh sb="246" eb="252">
      <t>カンイスイドウジギョウ</t>
    </rPh>
    <rPh sb="252" eb="254">
      <t>タンドク</t>
    </rPh>
    <rPh sb="256" eb="258">
      <t>リョウキン</t>
    </rPh>
    <rPh sb="258" eb="260">
      <t>カイテイ</t>
    </rPh>
    <rPh sb="261" eb="263">
      <t>コンナン</t>
    </rPh>
    <rPh sb="267" eb="269">
      <t>コンゴ</t>
    </rPh>
    <rPh sb="270" eb="272">
      <t>シュウシ</t>
    </rPh>
    <rPh sb="272" eb="274">
      <t>フソク</t>
    </rPh>
    <rPh sb="274" eb="275">
      <t>ガク</t>
    </rPh>
    <rPh sb="279" eb="281">
      <t>イッパン</t>
    </rPh>
    <rPh sb="281" eb="283">
      <t>カイケイ</t>
    </rPh>
    <rPh sb="285" eb="287">
      <t>ケイゾク</t>
    </rPh>
    <rPh sb="289" eb="291">
      <t>クリイレ</t>
    </rPh>
    <rPh sb="292" eb="293">
      <t>オコナ</t>
    </rPh>
    <rPh sb="294" eb="296">
      <t>ヒツヨウ</t>
    </rPh>
    <phoneticPr fontId="19"/>
  </si>
  <si>
    <r>
      <t>　</t>
    </r>
    <r>
      <rPr>
        <sz val="10"/>
        <rFont val="ＭＳ ゴシック"/>
        <family val="3"/>
        <charset val="128"/>
      </rPr>
      <t>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t>
    </r>
    <r>
      <rPr>
        <sz val="10"/>
        <color theme="1"/>
        <rFont val="ＭＳ ゴシック"/>
        <family val="3"/>
        <charset val="128"/>
      </rPr>
      <t xml:space="preserve">
　①経常収支比率②累積欠損金比率が類似団体より良いのは一般会計補助金による収入があるためである</t>
    </r>
    <r>
      <rPr>
        <sz val="10"/>
        <rFont val="ＭＳ ゴシック"/>
        <family val="3"/>
        <charset val="128"/>
      </rPr>
      <t>。</t>
    </r>
    <r>
      <rPr>
        <sz val="10"/>
        <color theme="1"/>
        <rFont val="ＭＳ ゴシック"/>
        <family val="3"/>
        <charset val="128"/>
      </rPr>
      <t xml:space="preserve">
　③流動比率は、企業債の償還のため悪化傾向にある。
　④企業債残高対給水収益比率の数値が高い理由は、平成24年3月に策定した「下松市簡易水道事業中期経営計画」に基づき、企業債を借り入れ老朽管の更新事業を行ったためである。当面企業債の借り入れを予定していないので、今後比率は改善していく見込みであるが、給水収益の減少により当面は横ばい傾向が続くと見込まれる。
　⑤料金回収率が類似団体より低いのは、元々給水人口が少ない上に、水道事業と同じ料金設定をしているため給水に係る費用が給水収益で賄えていないからである。
　</t>
    </r>
    <r>
      <rPr>
        <sz val="10"/>
        <rFont val="ＭＳ ゴシック"/>
        <family val="3"/>
        <charset val="128"/>
      </rPr>
      <t>⑥給水原価は、類似団体と比較して低く推移していたが、維持管理費の増加と給水人口の減少に伴う総有収水量の減少により、類似団体と比較して高くなった。
　⑦施設利用率は、横ばいで推移しているが、給水人口の減少により今後逓減していくと見込まれる。</t>
    </r>
    <r>
      <rPr>
        <sz val="10"/>
        <color theme="1"/>
        <rFont val="ＭＳ ゴシック"/>
        <family val="3"/>
        <charset val="128"/>
      </rPr>
      <t xml:space="preserve">
　⑧有収率は過去、類似団体と比較し低かったが、老朽管の更新事業により類似団体より高くなった。
　</t>
    </r>
    <r>
      <rPr>
        <sz val="10"/>
        <color rgb="FFFF0000"/>
        <rFont val="ＭＳ ゴシック"/>
        <family val="3"/>
        <charset val="128"/>
      </rPr>
      <t/>
    </r>
    <rPh sb="11" eb="14">
      <t>シガイチ</t>
    </rPh>
    <rPh sb="16" eb="18">
      <t>ホクブ</t>
    </rPh>
    <rPh sb="21" eb="23">
      <t>ナカヤマ</t>
    </rPh>
    <rPh sb="23" eb="24">
      <t>カン</t>
    </rPh>
    <rPh sb="24" eb="26">
      <t>チイキ</t>
    </rPh>
    <rPh sb="27" eb="29">
      <t>ヨネガワ</t>
    </rPh>
    <rPh sb="29" eb="31">
      <t>チク</t>
    </rPh>
    <rPh sb="32" eb="34">
      <t>キュウスイ</t>
    </rPh>
    <rPh sb="35" eb="36">
      <t>オコナ</t>
    </rPh>
    <rPh sb="168" eb="170">
      <t>キギョウ</t>
    </rPh>
    <rPh sb="170" eb="171">
      <t>サイ</t>
    </rPh>
    <rPh sb="172" eb="174">
      <t>ショウカン</t>
    </rPh>
    <rPh sb="177" eb="179">
      <t>アッカ</t>
    </rPh>
    <rPh sb="179" eb="181">
      <t>ケイコウ</t>
    </rPh>
    <rPh sb="204" eb="205">
      <t>タカ</t>
    </rPh>
    <rPh sb="293" eb="295">
      <t>ヒリツ</t>
    </rPh>
    <rPh sb="296" eb="298">
      <t>カイゼン</t>
    </rPh>
    <rPh sb="310" eb="312">
      <t>キュウスイ</t>
    </rPh>
    <rPh sb="312" eb="314">
      <t>シュウエキ</t>
    </rPh>
    <rPh sb="315" eb="317">
      <t>ゲンショウ</t>
    </rPh>
    <rPh sb="320" eb="322">
      <t>トウメン</t>
    </rPh>
    <rPh sb="323" eb="324">
      <t>ヨコ</t>
    </rPh>
    <rPh sb="326" eb="328">
      <t>ケイコウ</t>
    </rPh>
    <rPh sb="329" eb="330">
      <t>ツヅ</t>
    </rPh>
    <rPh sb="332" eb="334">
      <t>ミコ</t>
    </rPh>
    <rPh sb="423" eb="427">
      <t>ルイジダンタイ</t>
    </rPh>
    <rPh sb="428" eb="430">
      <t>ヒカク</t>
    </rPh>
    <rPh sb="432" eb="433">
      <t>ヒク</t>
    </rPh>
    <rPh sb="434" eb="436">
      <t>スイイ</t>
    </rPh>
    <rPh sb="442" eb="447">
      <t>イジカンリヒ</t>
    </rPh>
    <rPh sb="448" eb="450">
      <t>ゾウカ</t>
    </rPh>
    <rPh sb="456" eb="458">
      <t>ゲンショウ</t>
    </rPh>
    <rPh sb="459" eb="460">
      <t>トモナ</t>
    </rPh>
    <rPh sb="467" eb="469">
      <t>ゲンショウ</t>
    </rPh>
    <rPh sb="473" eb="475">
      <t>ルイジ</t>
    </rPh>
    <rPh sb="475" eb="477">
      <t>ダンタイ</t>
    </rPh>
    <rPh sb="478" eb="480">
      <t>ヒカク</t>
    </rPh>
    <rPh sb="482" eb="483">
      <t>タカ</t>
    </rPh>
    <rPh sb="491" eb="493">
      <t>シセツ</t>
    </rPh>
    <rPh sb="493" eb="495">
      <t>リヨウ</t>
    </rPh>
    <rPh sb="495" eb="496">
      <t>リツ</t>
    </rPh>
    <rPh sb="498" eb="499">
      <t>ヨコ</t>
    </rPh>
    <rPh sb="502" eb="504">
      <t>スイイ</t>
    </rPh>
    <rPh sb="520" eb="522">
      <t>コンゴ</t>
    </rPh>
    <rPh sb="522" eb="524">
      <t>テイゲン</t>
    </rPh>
    <rPh sb="529" eb="531">
      <t>ミコ</t>
    </rPh>
    <rPh sb="542" eb="544">
      <t>カコ</t>
    </rPh>
    <rPh sb="545" eb="547">
      <t>ルイジ</t>
    </rPh>
    <rPh sb="547" eb="549">
      <t>ダンタイ</t>
    </rPh>
    <rPh sb="550" eb="552">
      <t>ヒカク</t>
    </rPh>
    <rPh sb="553" eb="554">
      <t>ヒク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</si>
</sst>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6D-4DBC-B046-110EA8F1DD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1.77</c:v>
                </c:pt>
                <c:pt idx="1">
                  <c:v>1.72</c:v>
                </c:pt>
                <c:pt idx="2">
                  <c:v>1.9</c:v>
                </c:pt>
                <c:pt idx="3">
                  <c:v>0.25</c:v>
                </c:pt>
                <c:pt idx="4">
                  <c:v>0.96</c:v>
                </c:pt>
              </c:numCache>
            </c:numRef>
          </c:val>
          <c:smooth val="0"/>
          <c:extLst>
            <c:ext xmlns:c16="http://schemas.microsoft.com/office/drawing/2014/chart" uri="{C3380CC4-5D6E-409C-BE32-E72D297353CC}">
              <c16:uniqueId val="{00000001-5E6D-4DBC-B046-110EA8F1DD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63.18</c:v>
                </c:pt>
                <c:pt idx="1">
                  <c:v>64.73</c:v>
                </c:pt>
                <c:pt idx="2">
                  <c:v>63.34</c:v>
                </c:pt>
                <c:pt idx="3">
                  <c:v>60.45</c:v>
                </c:pt>
                <c:pt idx="4">
                  <c:v>62.96</c:v>
                </c:pt>
              </c:numCache>
            </c:numRef>
          </c:val>
          <c:extLst>
            <c:ext xmlns:c16="http://schemas.microsoft.com/office/drawing/2014/chart" uri="{C3380CC4-5D6E-409C-BE32-E72D297353CC}">
              <c16:uniqueId val="{00000000-A6D9-41C6-A035-7CCF2DA401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44.35</c:v>
                </c:pt>
                <c:pt idx="1">
                  <c:v>36.07</c:v>
                </c:pt>
                <c:pt idx="2">
                  <c:v>45.25</c:v>
                </c:pt>
                <c:pt idx="3">
                  <c:v>49.65</c:v>
                </c:pt>
                <c:pt idx="4">
                  <c:v>51.52</c:v>
                </c:pt>
              </c:numCache>
            </c:numRef>
          </c:val>
          <c:smooth val="0"/>
          <c:extLst>
            <c:ext xmlns:c16="http://schemas.microsoft.com/office/drawing/2014/chart" uri="{C3380CC4-5D6E-409C-BE32-E72D297353CC}">
              <c16:uniqueId val="{00000001-A6D9-41C6-A035-7CCF2DA401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97.26</c:v>
                </c:pt>
                <c:pt idx="1">
                  <c:v>91.33</c:v>
                </c:pt>
                <c:pt idx="2">
                  <c:v>95.76</c:v>
                </c:pt>
                <c:pt idx="3">
                  <c:v>93.5</c:v>
                </c:pt>
                <c:pt idx="4">
                  <c:v>92.6</c:v>
                </c:pt>
              </c:numCache>
            </c:numRef>
          </c:val>
          <c:extLst>
            <c:ext xmlns:c16="http://schemas.microsoft.com/office/drawing/2014/chart" uri="{C3380CC4-5D6E-409C-BE32-E72D297353CC}">
              <c16:uniqueId val="{00000000-2002-4218-8878-97E96FF45F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c:v>
                </c:pt>
                <c:pt idx="1">
                  <c:v>68.930000000000007</c:v>
                </c:pt>
                <c:pt idx="2">
                  <c:v>66.62</c:v>
                </c:pt>
                <c:pt idx="3">
                  <c:v>64.03</c:v>
                </c:pt>
                <c:pt idx="4">
                  <c:v>61.29</c:v>
                </c:pt>
              </c:numCache>
            </c:numRef>
          </c:val>
          <c:smooth val="0"/>
          <c:extLst>
            <c:ext xmlns:c16="http://schemas.microsoft.com/office/drawing/2014/chart" uri="{C3380CC4-5D6E-409C-BE32-E72D297353CC}">
              <c16:uniqueId val="{00000001-2002-4218-8878-97E96FF45F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110.05</c:v>
                </c:pt>
                <c:pt idx="1">
                  <c:v>108</c:v>
                </c:pt>
                <c:pt idx="2">
                  <c:v>100</c:v>
                </c:pt>
                <c:pt idx="3">
                  <c:v>100</c:v>
                </c:pt>
                <c:pt idx="4">
                  <c:v>100</c:v>
                </c:pt>
              </c:numCache>
            </c:numRef>
          </c:val>
          <c:extLst>
            <c:ext xmlns:c16="http://schemas.microsoft.com/office/drawing/2014/chart" uri="{C3380CC4-5D6E-409C-BE32-E72D297353CC}">
              <c16:uniqueId val="{00000000-EF6A-4D46-86F9-1614A25D33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99.38</c:v>
                </c:pt>
                <c:pt idx="1">
                  <c:v>92</c:v>
                </c:pt>
                <c:pt idx="2">
                  <c:v>87.94</c:v>
                </c:pt>
                <c:pt idx="3">
                  <c:v>88.54</c:v>
                </c:pt>
                <c:pt idx="4">
                  <c:v>97.61</c:v>
                </c:pt>
              </c:numCache>
            </c:numRef>
          </c:val>
          <c:smooth val="0"/>
          <c:extLst>
            <c:ext xmlns:c16="http://schemas.microsoft.com/office/drawing/2014/chart" uri="{C3380CC4-5D6E-409C-BE32-E72D297353CC}">
              <c16:uniqueId val="{00000001-EF6A-4D46-86F9-1614A25D33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27.52</c:v>
                </c:pt>
                <c:pt idx="1">
                  <c:v>29.6</c:v>
                </c:pt>
                <c:pt idx="2">
                  <c:v>31.64</c:v>
                </c:pt>
                <c:pt idx="3">
                  <c:v>33.69</c:v>
                </c:pt>
                <c:pt idx="4">
                  <c:v>35.69</c:v>
                </c:pt>
              </c:numCache>
            </c:numRef>
          </c:val>
          <c:extLst>
            <c:ext xmlns:c16="http://schemas.microsoft.com/office/drawing/2014/chart" uri="{C3380CC4-5D6E-409C-BE32-E72D297353CC}">
              <c16:uniqueId val="{00000000-7EEC-44CC-8B98-2FBE4482BF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c:v>
                </c:pt>
                <c:pt idx="1">
                  <c:v>36.21</c:v>
                </c:pt>
                <c:pt idx="2">
                  <c:v>20.75</c:v>
                </c:pt>
                <c:pt idx="3">
                  <c:v>29.03</c:v>
                </c:pt>
                <c:pt idx="4">
                  <c:v>24.16</c:v>
                </c:pt>
              </c:numCache>
            </c:numRef>
          </c:val>
          <c:smooth val="0"/>
          <c:extLst>
            <c:ext xmlns:c16="http://schemas.microsoft.com/office/drawing/2014/chart" uri="{C3380CC4-5D6E-409C-BE32-E72D297353CC}">
              <c16:uniqueId val="{00000001-7EEC-44CC-8B98-2FBE4482BF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B8-4F32-853D-C46680F85D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8.3699999999999992</c:v>
                </c:pt>
                <c:pt idx="1">
                  <c:v>12.77</c:v>
                </c:pt>
                <c:pt idx="2">
                  <c:v>6.21</c:v>
                </c:pt>
                <c:pt idx="3">
                  <c:v>11.18</c:v>
                </c:pt>
                <c:pt idx="4">
                  <c:v>18.829999999999998</c:v>
                </c:pt>
              </c:numCache>
            </c:numRef>
          </c:val>
          <c:smooth val="0"/>
          <c:extLst>
            <c:ext xmlns:c16="http://schemas.microsoft.com/office/drawing/2014/chart" uri="{C3380CC4-5D6E-409C-BE32-E72D297353CC}">
              <c16:uniqueId val="{00000001-63B8-4F32-853D-C46680F85D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14-43B7-AEB5-3DC26B55D8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c:v>
                </c:pt>
                <c:pt idx="1">
                  <c:v>202.49</c:v>
                </c:pt>
                <c:pt idx="2">
                  <c:v>184.71</c:v>
                </c:pt>
                <c:pt idx="3">
                  <c:v>163.30000000000001</c:v>
                </c:pt>
                <c:pt idx="4">
                  <c:v>143.65</c:v>
                </c:pt>
              </c:numCache>
            </c:numRef>
          </c:val>
          <c:smooth val="0"/>
          <c:extLst>
            <c:ext xmlns:c16="http://schemas.microsoft.com/office/drawing/2014/chart" uri="{C3380CC4-5D6E-409C-BE32-E72D297353CC}">
              <c16:uniqueId val="{00000001-4E14-43B7-AEB5-3DC26B55D8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640.73</c:v>
                </c:pt>
                <c:pt idx="1">
                  <c:v>508.44</c:v>
                </c:pt>
                <c:pt idx="2">
                  <c:v>470.19</c:v>
                </c:pt>
                <c:pt idx="3">
                  <c:v>504.49</c:v>
                </c:pt>
                <c:pt idx="4">
                  <c:v>492.35</c:v>
                </c:pt>
              </c:numCache>
            </c:numRef>
          </c:val>
          <c:extLst>
            <c:ext xmlns:c16="http://schemas.microsoft.com/office/drawing/2014/chart" uri="{C3380CC4-5D6E-409C-BE32-E72D297353CC}">
              <c16:uniqueId val="{00000000-14D3-406E-99B7-7E680DD87C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645.25</c:v>
                </c:pt>
                <c:pt idx="1">
                  <c:v>222.24</c:v>
                </c:pt>
                <c:pt idx="2">
                  <c:v>97.88</c:v>
                </c:pt>
                <c:pt idx="3">
                  <c:v>86.33</c:v>
                </c:pt>
                <c:pt idx="4">
                  <c:v>94.01</c:v>
                </c:pt>
              </c:numCache>
            </c:numRef>
          </c:val>
          <c:smooth val="0"/>
          <c:extLst>
            <c:ext xmlns:c16="http://schemas.microsoft.com/office/drawing/2014/chart" uri="{C3380CC4-5D6E-409C-BE32-E72D297353CC}">
              <c16:uniqueId val="{00000001-14D3-406E-99B7-7E680DD87C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5836.04</c:v>
                </c:pt>
                <c:pt idx="1">
                  <c:v>5760.44</c:v>
                </c:pt>
                <c:pt idx="2">
                  <c:v>5323.15</c:v>
                </c:pt>
                <c:pt idx="3">
                  <c:v>5258.08</c:v>
                </c:pt>
                <c:pt idx="4">
                  <c:v>4812.88</c:v>
                </c:pt>
              </c:numCache>
            </c:numRef>
          </c:val>
          <c:extLst>
            <c:ext xmlns:c16="http://schemas.microsoft.com/office/drawing/2014/chart" uri="{C3380CC4-5D6E-409C-BE32-E72D297353CC}">
              <c16:uniqueId val="{00000000-2F48-4195-8549-1F4349E822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1117.17</c:v>
                </c:pt>
                <c:pt idx="1">
                  <c:v>622.70000000000005</c:v>
                </c:pt>
                <c:pt idx="2">
                  <c:v>1037.24</c:v>
                </c:pt>
                <c:pt idx="3">
                  <c:v>1077.8499999999999</c:v>
                </c:pt>
                <c:pt idx="4">
                  <c:v>1421.84</c:v>
                </c:pt>
              </c:numCache>
            </c:numRef>
          </c:val>
          <c:smooth val="0"/>
          <c:extLst>
            <c:ext xmlns:c16="http://schemas.microsoft.com/office/drawing/2014/chart" uri="{C3380CC4-5D6E-409C-BE32-E72D297353CC}">
              <c16:uniqueId val="{00000001-2F48-4195-8549-1F4349E822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18.059999999999999</c:v>
                </c:pt>
                <c:pt idx="1">
                  <c:v>16.21</c:v>
                </c:pt>
                <c:pt idx="2">
                  <c:v>16.45</c:v>
                </c:pt>
                <c:pt idx="3">
                  <c:v>14.74</c:v>
                </c:pt>
                <c:pt idx="4">
                  <c:v>14.48</c:v>
                </c:pt>
              </c:numCache>
            </c:numRef>
          </c:val>
          <c:extLst>
            <c:ext xmlns:c16="http://schemas.microsoft.com/office/drawing/2014/chart" uri="{C3380CC4-5D6E-409C-BE32-E72D297353CC}">
              <c16:uniqueId val="{00000000-02D4-4135-AB3C-812156E07C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37.369999999999997</c:v>
                </c:pt>
                <c:pt idx="1">
                  <c:v>58.59</c:v>
                </c:pt>
                <c:pt idx="2">
                  <c:v>47.14</c:v>
                </c:pt>
                <c:pt idx="3">
                  <c:v>46.51</c:v>
                </c:pt>
                <c:pt idx="4">
                  <c:v>35.72</c:v>
                </c:pt>
              </c:numCache>
            </c:numRef>
          </c:val>
          <c:smooth val="0"/>
          <c:extLst>
            <c:ext xmlns:c16="http://schemas.microsoft.com/office/drawing/2014/chart" uri="{C3380CC4-5D6E-409C-BE32-E72D297353CC}">
              <c16:uniqueId val="{00000001-02D4-4135-AB3C-812156E07C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439.5</c:v>
                </c:pt>
                <c:pt idx="1">
                  <c:v>492.5</c:v>
                </c:pt>
                <c:pt idx="2">
                  <c:v>481.21</c:v>
                </c:pt>
                <c:pt idx="3">
                  <c:v>544.24</c:v>
                </c:pt>
                <c:pt idx="4">
                  <c:v>547.88</c:v>
                </c:pt>
              </c:numCache>
            </c:numRef>
          </c:val>
          <c:extLst>
            <c:ext xmlns:c16="http://schemas.microsoft.com/office/drawing/2014/chart" uri="{C3380CC4-5D6E-409C-BE32-E72D297353CC}">
              <c16:uniqueId val="{00000000-CBD6-4418-8BF0-62E495BEE8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596.92999999999995</c:v>
                </c:pt>
                <c:pt idx="1">
                  <c:v>521.42999999999995</c:v>
                </c:pt>
                <c:pt idx="2">
                  <c:v>495.71</c:v>
                </c:pt>
                <c:pt idx="3">
                  <c:v>481.17</c:v>
                </c:pt>
                <c:pt idx="4">
                  <c:v>471.3</c:v>
                </c:pt>
              </c:numCache>
            </c:numRef>
          </c:val>
          <c:smooth val="0"/>
          <c:extLst>
            <c:ext xmlns:c16="http://schemas.microsoft.com/office/drawing/2014/chart" uri="{C3380CC4-5D6E-409C-BE32-E72D297353CC}">
              <c16:uniqueId val="{00000001-CBD6-4418-8BF0-62E495BEE8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山口県　下松市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簡易水道事業</v>
      </c>
      <c r="Q8" s="89"/>
      <c r="R8" s="89"/>
      <c r="S8" s="89"/>
      <c r="T8" s="89"/>
      <c r="U8" s="89"/>
      <c r="V8" s="89"/>
      <c r="W8" s="89" t="str">
        <f>データ!$L$6</f>
        <v>C4</v>
      </c>
      <c r="X8" s="89"/>
      <c r="Y8" s="89"/>
      <c r="Z8" s="89"/>
      <c r="AA8" s="89"/>
      <c r="AB8" s="89"/>
      <c r="AC8" s="89"/>
      <c r="AD8" s="89" t="str">
        <f>データ!$M$6</f>
        <v>自治体職員</v>
      </c>
      <c r="AE8" s="89"/>
      <c r="AF8" s="89"/>
      <c r="AG8" s="89"/>
      <c r="AH8" s="89"/>
      <c r="AI8" s="89"/>
      <c r="AJ8" s="89"/>
      <c r="AK8" s="4"/>
      <c r="AL8" s="77">
        <f>データ!$R$6</f>
        <v>57358</v>
      </c>
      <c r="AM8" s="77"/>
      <c r="AN8" s="77"/>
      <c r="AO8" s="77"/>
      <c r="AP8" s="77"/>
      <c r="AQ8" s="77"/>
      <c r="AR8" s="77"/>
      <c r="AS8" s="77"/>
      <c r="AT8" s="73">
        <f>データ!$S$6</f>
        <v>89.36</v>
      </c>
      <c r="AU8" s="74"/>
      <c r="AV8" s="74"/>
      <c r="AW8" s="74"/>
      <c r="AX8" s="74"/>
      <c r="AY8" s="74"/>
      <c r="AZ8" s="74"/>
      <c r="BA8" s="74"/>
      <c r="BB8" s="76">
        <f>データ!$T$6</f>
        <v>641.88</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48.59</v>
      </c>
      <c r="J10" s="74"/>
      <c r="K10" s="74"/>
      <c r="L10" s="74"/>
      <c r="M10" s="74"/>
      <c r="N10" s="74"/>
      <c r="O10" s="75"/>
      <c r="P10" s="76">
        <f>データ!$P$6</f>
        <v>0.56999999999999995</v>
      </c>
      <c r="Q10" s="76"/>
      <c r="R10" s="76"/>
      <c r="S10" s="76"/>
      <c r="T10" s="76"/>
      <c r="U10" s="76"/>
      <c r="V10" s="76"/>
      <c r="W10" s="77">
        <f>データ!$Q$6</f>
        <v>1534</v>
      </c>
      <c r="X10" s="77"/>
      <c r="Y10" s="77"/>
      <c r="Z10" s="77"/>
      <c r="AA10" s="77"/>
      <c r="AB10" s="77"/>
      <c r="AC10" s="77"/>
      <c r="AD10" s="2"/>
      <c r="AE10" s="2"/>
      <c r="AF10" s="2"/>
      <c r="AG10" s="2"/>
      <c r="AH10" s="4"/>
      <c r="AI10" s="4"/>
      <c r="AJ10" s="4"/>
      <c r="AK10" s="4"/>
      <c r="AL10" s="77">
        <f>データ!$U$6</f>
        <v>324</v>
      </c>
      <c r="AM10" s="77"/>
      <c r="AN10" s="77"/>
      <c r="AO10" s="77"/>
      <c r="AP10" s="77"/>
      <c r="AQ10" s="77"/>
      <c r="AR10" s="77"/>
      <c r="AS10" s="77"/>
      <c r="AT10" s="73">
        <f>データ!$V$6</f>
        <v>0.63</v>
      </c>
      <c r="AU10" s="74"/>
      <c r="AV10" s="74"/>
      <c r="AW10" s="74"/>
      <c r="AX10" s="74"/>
      <c r="AY10" s="74"/>
      <c r="AZ10" s="74"/>
      <c r="BA10" s="74"/>
      <c r="BB10" s="76">
        <f>データ!$W$6</f>
        <v>514.29</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110</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xWsXD0yGEPSy7CrX2MZAApB9RumQ1fd8jWBIQihUCokwAxR/k36xI+kQD3+ZuxO//BEpcMYj2y3JHcemGA/TKQ==" saltValue="B9hkE9QMOuFgqYhwdwkT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352071</v>
      </c>
      <c r="D6" s="34">
        <f t="shared" si="3"/>
        <v>46</v>
      </c>
      <c r="E6" s="34">
        <f t="shared" si="3"/>
        <v>1</v>
      </c>
      <c r="F6" s="34">
        <f t="shared" si="3"/>
        <v>0</v>
      </c>
      <c r="G6" s="34">
        <f t="shared" si="3"/>
        <v>5</v>
      </c>
      <c r="H6" s="34" t="str">
        <f t="shared" si="3"/>
        <v>山口県　下松市</v>
      </c>
      <c r="I6" s="34" t="str">
        <f t="shared" si="3"/>
        <v>法適用</v>
      </c>
      <c r="J6" s="34" t="str">
        <f t="shared" si="3"/>
        <v>水道事業</v>
      </c>
      <c r="K6" s="34" t="str">
        <f t="shared" si="3"/>
        <v>簡易水道事業</v>
      </c>
      <c r="L6" s="34" t="str">
        <f t="shared" si="3"/>
        <v>C4</v>
      </c>
      <c r="M6" s="34" t="str">
        <f t="shared" si="3"/>
        <v>自治体職員</v>
      </c>
      <c r="N6" s="35" t="str">
        <f t="shared" si="3"/>
        <v>-</v>
      </c>
      <c r="O6" s="35">
        <f t="shared" si="3"/>
        <v>48.59</v>
      </c>
      <c r="P6" s="35">
        <f t="shared" si="3"/>
        <v>0.56999999999999995</v>
      </c>
      <c r="Q6" s="35">
        <f t="shared" si="3"/>
        <v>1534</v>
      </c>
      <c r="R6" s="35">
        <f t="shared" si="3"/>
        <v>57358</v>
      </c>
      <c r="S6" s="35">
        <f t="shared" si="3"/>
        <v>89.36</v>
      </c>
      <c r="T6" s="35">
        <f t="shared" si="3"/>
        <v>641.88</v>
      </c>
      <c r="U6" s="35">
        <f t="shared" si="3"/>
        <v>324</v>
      </c>
      <c r="V6" s="35">
        <f t="shared" si="3"/>
        <v>0.63</v>
      </c>
      <c r="W6" s="35">
        <f t="shared" si="3"/>
        <v>514.29</v>
      </c>
      <c r="X6" s="36">
        <f>IF(X7="",NA(),X7)</f>
        <v>110.05</v>
      </c>
      <c r="Y6" s="36">
        <f t="shared" ref="Y6:AG6" si="4">IF(Y7="",NA(),Y7)</f>
        <v>108</v>
      </c>
      <c r="Z6" s="36">
        <f t="shared" si="4"/>
        <v>100</v>
      </c>
      <c r="AA6" s="36">
        <f t="shared" si="4"/>
        <v>100</v>
      </c>
      <c r="AB6" s="36">
        <f t="shared" si="4"/>
        <v>100</v>
      </c>
      <c r="AC6" s="36">
        <f t="shared" si="4"/>
        <v>99.38</v>
      </c>
      <c r="AD6" s="36">
        <f t="shared" si="4"/>
        <v>92</v>
      </c>
      <c r="AE6" s="36">
        <f t="shared" si="4"/>
        <v>87.94</v>
      </c>
      <c r="AF6" s="36">
        <f t="shared" si="4"/>
        <v>88.54</v>
      </c>
      <c r="AG6" s="36">
        <f t="shared" si="4"/>
        <v>97.61</v>
      </c>
      <c r="AH6" s="35" t="str">
        <f>IF(AH7="","",IF(AH7="-","【-】","【"&amp;SUBSTITUTE(TEXT(AH7,"#,##0.00"),"-","△")&amp;"】"))</f>
        <v>【102.33】</v>
      </c>
      <c r="AI6" s="35">
        <f>IF(AI7="",NA(),AI7)</f>
        <v>0</v>
      </c>
      <c r="AJ6" s="35">
        <f t="shared" ref="AJ6:AR6" si="5">IF(AJ7="",NA(),AJ7)</f>
        <v>0</v>
      </c>
      <c r="AK6" s="35">
        <f t="shared" si="5"/>
        <v>0</v>
      </c>
      <c r="AL6" s="35">
        <f t="shared" si="5"/>
        <v>0</v>
      </c>
      <c r="AM6" s="35">
        <f t="shared" si="5"/>
        <v>0</v>
      </c>
      <c r="AN6" s="36">
        <f t="shared" si="5"/>
        <v>293</v>
      </c>
      <c r="AO6" s="36">
        <f t="shared" si="5"/>
        <v>202.49</v>
      </c>
      <c r="AP6" s="36">
        <f t="shared" si="5"/>
        <v>184.71</v>
      </c>
      <c r="AQ6" s="36">
        <f t="shared" si="5"/>
        <v>163.30000000000001</v>
      </c>
      <c r="AR6" s="36">
        <f t="shared" si="5"/>
        <v>143.65</v>
      </c>
      <c r="AS6" s="35" t="str">
        <f>IF(AS7="","",IF(AS7="-","【-】","【"&amp;SUBSTITUTE(TEXT(AS7,"#,##0.00"),"-","△")&amp;"】"))</f>
        <v>【31.02】</v>
      </c>
      <c r="AT6" s="36">
        <f>IF(AT7="",NA(),AT7)</f>
        <v>640.73</v>
      </c>
      <c r="AU6" s="36">
        <f t="shared" ref="AU6:BC6" si="6">IF(AU7="",NA(),AU7)</f>
        <v>508.44</v>
      </c>
      <c r="AV6" s="36">
        <f t="shared" si="6"/>
        <v>470.19</v>
      </c>
      <c r="AW6" s="36">
        <f t="shared" si="6"/>
        <v>504.49</v>
      </c>
      <c r="AX6" s="36">
        <f t="shared" si="6"/>
        <v>492.35</v>
      </c>
      <c r="AY6" s="36">
        <f t="shared" si="6"/>
        <v>645.25</v>
      </c>
      <c r="AZ6" s="36">
        <f t="shared" si="6"/>
        <v>222.24</v>
      </c>
      <c r="BA6" s="36">
        <f t="shared" si="6"/>
        <v>97.88</v>
      </c>
      <c r="BB6" s="36">
        <f t="shared" si="6"/>
        <v>86.33</v>
      </c>
      <c r="BC6" s="36">
        <f t="shared" si="6"/>
        <v>94.01</v>
      </c>
      <c r="BD6" s="35" t="str">
        <f>IF(BD7="","",IF(BD7="-","【-】","【"&amp;SUBSTITUTE(TEXT(BD7,"#,##0.00"),"-","△")&amp;"】"))</f>
        <v>【186.73】</v>
      </c>
      <c r="BE6" s="36">
        <f>IF(BE7="",NA(),BE7)</f>
        <v>5836.04</v>
      </c>
      <c r="BF6" s="36">
        <f t="shared" ref="BF6:BN6" si="7">IF(BF7="",NA(),BF7)</f>
        <v>5760.44</v>
      </c>
      <c r="BG6" s="36">
        <f t="shared" si="7"/>
        <v>5323.15</v>
      </c>
      <c r="BH6" s="36">
        <f t="shared" si="7"/>
        <v>5258.08</v>
      </c>
      <c r="BI6" s="36">
        <f t="shared" si="7"/>
        <v>4812.88</v>
      </c>
      <c r="BJ6" s="36">
        <f t="shared" si="7"/>
        <v>1117.17</v>
      </c>
      <c r="BK6" s="36">
        <f t="shared" si="7"/>
        <v>622.70000000000005</v>
      </c>
      <c r="BL6" s="36">
        <f t="shared" si="7"/>
        <v>1037.24</v>
      </c>
      <c r="BM6" s="36">
        <f t="shared" si="7"/>
        <v>1077.8499999999999</v>
      </c>
      <c r="BN6" s="36">
        <f t="shared" si="7"/>
        <v>1421.84</v>
      </c>
      <c r="BO6" s="35" t="str">
        <f>IF(BO7="","",IF(BO7="-","【-】","【"&amp;SUBSTITUTE(TEXT(BO7,"#,##0.00"),"-","△")&amp;"】"))</f>
        <v>【1,187.50】</v>
      </c>
      <c r="BP6" s="36">
        <f>IF(BP7="",NA(),BP7)</f>
        <v>18.059999999999999</v>
      </c>
      <c r="BQ6" s="36">
        <f t="shared" ref="BQ6:BY6" si="8">IF(BQ7="",NA(),BQ7)</f>
        <v>16.21</v>
      </c>
      <c r="BR6" s="36">
        <f t="shared" si="8"/>
        <v>16.45</v>
      </c>
      <c r="BS6" s="36">
        <f t="shared" si="8"/>
        <v>14.74</v>
      </c>
      <c r="BT6" s="36">
        <f t="shared" si="8"/>
        <v>14.48</v>
      </c>
      <c r="BU6" s="36">
        <f t="shared" si="8"/>
        <v>37.369999999999997</v>
      </c>
      <c r="BV6" s="36">
        <f t="shared" si="8"/>
        <v>58.59</v>
      </c>
      <c r="BW6" s="36">
        <f t="shared" si="8"/>
        <v>47.14</v>
      </c>
      <c r="BX6" s="36">
        <f t="shared" si="8"/>
        <v>46.51</v>
      </c>
      <c r="BY6" s="36">
        <f t="shared" si="8"/>
        <v>35.72</v>
      </c>
      <c r="BZ6" s="35" t="str">
        <f>IF(BZ7="","",IF(BZ7="-","【-】","【"&amp;SUBSTITUTE(TEXT(BZ7,"#,##0.00"),"-","△")&amp;"】"))</f>
        <v>【58.90】</v>
      </c>
      <c r="CA6" s="36">
        <f>IF(CA7="",NA(),CA7)</f>
        <v>439.5</v>
      </c>
      <c r="CB6" s="36">
        <f t="shared" ref="CB6:CJ6" si="9">IF(CB7="",NA(),CB7)</f>
        <v>492.5</v>
      </c>
      <c r="CC6" s="36">
        <f t="shared" si="9"/>
        <v>481.21</v>
      </c>
      <c r="CD6" s="36">
        <f t="shared" si="9"/>
        <v>544.24</v>
      </c>
      <c r="CE6" s="36">
        <f t="shared" si="9"/>
        <v>547.88</v>
      </c>
      <c r="CF6" s="36">
        <f t="shared" si="9"/>
        <v>596.92999999999995</v>
      </c>
      <c r="CG6" s="36">
        <f t="shared" si="9"/>
        <v>521.42999999999995</v>
      </c>
      <c r="CH6" s="36">
        <f t="shared" si="9"/>
        <v>495.71</v>
      </c>
      <c r="CI6" s="36">
        <f t="shared" si="9"/>
        <v>481.17</v>
      </c>
      <c r="CJ6" s="36">
        <f t="shared" si="9"/>
        <v>471.3</v>
      </c>
      <c r="CK6" s="35" t="str">
        <f>IF(CK7="","",IF(CK7="-","【-】","【"&amp;SUBSTITUTE(TEXT(CK7,"#,##0.00"),"-","△")&amp;"】"))</f>
        <v>【281.77】</v>
      </c>
      <c r="CL6" s="36">
        <f>IF(CL7="",NA(),CL7)</f>
        <v>63.18</v>
      </c>
      <c r="CM6" s="36">
        <f t="shared" ref="CM6:CU6" si="10">IF(CM7="",NA(),CM7)</f>
        <v>64.73</v>
      </c>
      <c r="CN6" s="36">
        <f t="shared" si="10"/>
        <v>63.34</v>
      </c>
      <c r="CO6" s="36">
        <f t="shared" si="10"/>
        <v>60.45</v>
      </c>
      <c r="CP6" s="36">
        <f t="shared" si="10"/>
        <v>62.96</v>
      </c>
      <c r="CQ6" s="36">
        <f t="shared" si="10"/>
        <v>44.35</v>
      </c>
      <c r="CR6" s="36">
        <f t="shared" si="10"/>
        <v>36.07</v>
      </c>
      <c r="CS6" s="36">
        <f t="shared" si="10"/>
        <v>45.25</v>
      </c>
      <c r="CT6" s="36">
        <f t="shared" si="10"/>
        <v>49.65</v>
      </c>
      <c r="CU6" s="36">
        <f t="shared" si="10"/>
        <v>51.52</v>
      </c>
      <c r="CV6" s="35" t="str">
        <f>IF(CV7="","",IF(CV7="-","【-】","【"&amp;SUBSTITUTE(TEXT(CV7,"#,##0.00"),"-","△")&amp;"】"))</f>
        <v>【50.55】</v>
      </c>
      <c r="CW6" s="36">
        <f>IF(CW7="",NA(),CW7)</f>
        <v>97.26</v>
      </c>
      <c r="CX6" s="36">
        <f t="shared" ref="CX6:DF6" si="11">IF(CX7="",NA(),CX7)</f>
        <v>91.33</v>
      </c>
      <c r="CY6" s="36">
        <f t="shared" si="11"/>
        <v>95.76</v>
      </c>
      <c r="CZ6" s="36">
        <f t="shared" si="11"/>
        <v>93.5</v>
      </c>
      <c r="DA6" s="36">
        <f t="shared" si="11"/>
        <v>92.6</v>
      </c>
      <c r="DB6" s="36">
        <f t="shared" si="11"/>
        <v>77.3</v>
      </c>
      <c r="DC6" s="36">
        <f t="shared" si="11"/>
        <v>68.930000000000007</v>
      </c>
      <c r="DD6" s="36">
        <f t="shared" si="11"/>
        <v>66.62</v>
      </c>
      <c r="DE6" s="36">
        <f t="shared" si="11"/>
        <v>64.03</v>
      </c>
      <c r="DF6" s="36">
        <f t="shared" si="11"/>
        <v>61.29</v>
      </c>
      <c r="DG6" s="35" t="str">
        <f>IF(DG7="","",IF(DG7="-","【-】","【"&amp;SUBSTITUTE(TEXT(DG7,"#,##0.00"),"-","△")&amp;"】"))</f>
        <v>【75.11】</v>
      </c>
      <c r="DH6" s="36">
        <f>IF(DH7="",NA(),DH7)</f>
        <v>27.52</v>
      </c>
      <c r="DI6" s="36">
        <f t="shared" ref="DI6:DQ6" si="12">IF(DI7="",NA(),DI7)</f>
        <v>29.6</v>
      </c>
      <c r="DJ6" s="36">
        <f t="shared" si="12"/>
        <v>31.64</v>
      </c>
      <c r="DK6" s="36">
        <f t="shared" si="12"/>
        <v>33.69</v>
      </c>
      <c r="DL6" s="36">
        <f t="shared" si="12"/>
        <v>35.69</v>
      </c>
      <c r="DM6" s="36">
        <f t="shared" si="12"/>
        <v>44.9</v>
      </c>
      <c r="DN6" s="36">
        <f t="shared" si="12"/>
        <v>36.21</v>
      </c>
      <c r="DO6" s="36">
        <f t="shared" si="12"/>
        <v>20.75</v>
      </c>
      <c r="DP6" s="36">
        <f t="shared" si="12"/>
        <v>29.03</v>
      </c>
      <c r="DQ6" s="36">
        <f t="shared" si="12"/>
        <v>24.16</v>
      </c>
      <c r="DR6" s="35" t="str">
        <f>IF(DR7="","",IF(DR7="-","【-】","【"&amp;SUBSTITUTE(TEXT(DR7,"#,##0.00"),"-","△")&amp;"】"))</f>
        <v>【33.25】</v>
      </c>
      <c r="DS6" s="35">
        <f>IF(DS7="",NA(),DS7)</f>
        <v>0</v>
      </c>
      <c r="DT6" s="35">
        <f t="shared" ref="DT6:EB6" si="13">IF(DT7="",NA(),DT7)</f>
        <v>0</v>
      </c>
      <c r="DU6" s="35">
        <f t="shared" si="13"/>
        <v>0</v>
      </c>
      <c r="DV6" s="35">
        <f t="shared" si="13"/>
        <v>0</v>
      </c>
      <c r="DW6" s="35">
        <f t="shared" si="13"/>
        <v>0</v>
      </c>
      <c r="DX6" s="36">
        <f t="shared" si="13"/>
        <v>8.3699999999999992</v>
      </c>
      <c r="DY6" s="36">
        <f t="shared" si="13"/>
        <v>12.77</v>
      </c>
      <c r="DZ6" s="36">
        <f t="shared" si="13"/>
        <v>6.21</v>
      </c>
      <c r="EA6" s="36">
        <f t="shared" si="13"/>
        <v>11.18</v>
      </c>
      <c r="EB6" s="36">
        <f t="shared" si="13"/>
        <v>18.829999999999998</v>
      </c>
      <c r="EC6" s="35" t="str">
        <f>IF(EC7="","",IF(EC7="-","【-】","【"&amp;SUBSTITUTE(TEXT(EC7,"#,##0.00"),"-","△")&amp;"】"))</f>
        <v>【17.19】</v>
      </c>
      <c r="ED6" s="35">
        <f>IF(ED7="",NA(),ED7)</f>
        <v>0</v>
      </c>
      <c r="EE6" s="35">
        <f t="shared" ref="EE6:EM6" si="14">IF(EE7="",NA(),EE7)</f>
        <v>0</v>
      </c>
      <c r="EF6" s="35">
        <f t="shared" si="14"/>
        <v>0</v>
      </c>
      <c r="EG6" s="35">
        <f t="shared" si="14"/>
        <v>0</v>
      </c>
      <c r="EH6" s="35">
        <f t="shared" si="14"/>
        <v>0</v>
      </c>
      <c r="EI6" s="36">
        <f t="shared" si="14"/>
        <v>1.77</v>
      </c>
      <c r="EJ6" s="36">
        <f t="shared" si="14"/>
        <v>1.72</v>
      </c>
      <c r="EK6" s="36">
        <f t="shared" si="14"/>
        <v>1.9</v>
      </c>
      <c r="EL6" s="36">
        <f t="shared" si="14"/>
        <v>0.25</v>
      </c>
      <c r="EM6" s="36">
        <f t="shared" si="14"/>
        <v>0.96</v>
      </c>
      <c r="EN6" s="35" t="str">
        <f>IF(EN7="","",IF(EN7="-","【-】","【"&amp;SUBSTITUTE(TEXT(EN7,"#,##0.00"),"-","△")&amp;"】"))</f>
        <v>【0.79】</v>
      </c>
    </row>
    <row r="7" spans="1:144" s="37" customFormat="1" x14ac:dyDescent="0.15">
      <c r="A7" s="29"/>
      <c r="B7" s="38">
        <v>2020</v>
      </c>
      <c r="C7" s="38">
        <v>352071</v>
      </c>
      <c r="D7" s="38">
        <v>46</v>
      </c>
      <c r="E7" s="38">
        <v>1</v>
      </c>
      <c r="F7" s="38">
        <v>0</v>
      </c>
      <c r="G7" s="38">
        <v>5</v>
      </c>
      <c r="H7" s="38" t="s">
        <v>93</v>
      </c>
      <c r="I7" s="38" t="s">
        <v>94</v>
      </c>
      <c r="J7" s="38" t="s">
        <v>95</v>
      </c>
      <c r="K7" s="38" t="s">
        <v>96</v>
      </c>
      <c r="L7" s="38" t="s">
        <v>97</v>
      </c>
      <c r="M7" s="38" t="s">
        <v>98</v>
      </c>
      <c r="N7" s="39" t="s">
        <v>99</v>
      </c>
      <c r="O7" s="39">
        <v>48.59</v>
      </c>
      <c r="P7" s="39">
        <v>0.56999999999999995</v>
      </c>
      <c r="Q7" s="39">
        <v>1534</v>
      </c>
      <c r="R7" s="39">
        <v>57358</v>
      </c>
      <c r="S7" s="39">
        <v>89.36</v>
      </c>
      <c r="T7" s="39">
        <v>641.88</v>
      </c>
      <c r="U7" s="39">
        <v>324</v>
      </c>
      <c r="V7" s="39">
        <v>0.63</v>
      </c>
      <c r="W7" s="39">
        <v>514.29</v>
      </c>
      <c r="X7" s="39">
        <v>110.05</v>
      </c>
      <c r="Y7" s="39">
        <v>108</v>
      </c>
      <c r="Z7" s="39">
        <v>100</v>
      </c>
      <c r="AA7" s="39">
        <v>100</v>
      </c>
      <c r="AB7" s="39">
        <v>100</v>
      </c>
      <c r="AC7" s="39">
        <v>99.38</v>
      </c>
      <c r="AD7" s="39">
        <v>92</v>
      </c>
      <c r="AE7" s="39">
        <v>87.94</v>
      </c>
      <c r="AF7" s="39">
        <v>88.54</v>
      </c>
      <c r="AG7" s="39">
        <v>97.61</v>
      </c>
      <c r="AH7" s="39">
        <v>102.33</v>
      </c>
      <c r="AI7" s="39">
        <v>0</v>
      </c>
      <c r="AJ7" s="39">
        <v>0</v>
      </c>
      <c r="AK7" s="39">
        <v>0</v>
      </c>
      <c r="AL7" s="39">
        <v>0</v>
      </c>
      <c r="AM7" s="39">
        <v>0</v>
      </c>
      <c r="AN7" s="39">
        <v>293</v>
      </c>
      <c r="AO7" s="39">
        <v>202.49</v>
      </c>
      <c r="AP7" s="39">
        <v>184.71</v>
      </c>
      <c r="AQ7" s="39">
        <v>163.30000000000001</v>
      </c>
      <c r="AR7" s="39">
        <v>143.65</v>
      </c>
      <c r="AS7" s="39">
        <v>31.02</v>
      </c>
      <c r="AT7" s="39">
        <v>640.73</v>
      </c>
      <c r="AU7" s="39">
        <v>508.44</v>
      </c>
      <c r="AV7" s="39">
        <v>470.19</v>
      </c>
      <c r="AW7" s="39">
        <v>504.49</v>
      </c>
      <c r="AX7" s="39">
        <v>492.35</v>
      </c>
      <c r="AY7" s="39">
        <v>645.25</v>
      </c>
      <c r="AZ7" s="39">
        <v>222.24</v>
      </c>
      <c r="BA7" s="39">
        <v>97.88</v>
      </c>
      <c r="BB7" s="39">
        <v>86.33</v>
      </c>
      <c r="BC7" s="39">
        <v>94.01</v>
      </c>
      <c r="BD7" s="39">
        <v>186.73</v>
      </c>
      <c r="BE7" s="39">
        <v>5836.04</v>
      </c>
      <c r="BF7" s="39">
        <v>5760.44</v>
      </c>
      <c r="BG7" s="39">
        <v>5323.15</v>
      </c>
      <c r="BH7" s="39">
        <v>5258.08</v>
      </c>
      <c r="BI7" s="39">
        <v>4812.88</v>
      </c>
      <c r="BJ7" s="39">
        <v>1117.17</v>
      </c>
      <c r="BK7" s="39">
        <v>622.70000000000005</v>
      </c>
      <c r="BL7" s="39">
        <v>1037.24</v>
      </c>
      <c r="BM7" s="39">
        <v>1077.8499999999999</v>
      </c>
      <c r="BN7" s="39">
        <v>1421.84</v>
      </c>
      <c r="BO7" s="39">
        <v>1187.5</v>
      </c>
      <c r="BP7" s="39">
        <v>18.059999999999999</v>
      </c>
      <c r="BQ7" s="39">
        <v>16.21</v>
      </c>
      <c r="BR7" s="39">
        <v>16.45</v>
      </c>
      <c r="BS7" s="39">
        <v>14.74</v>
      </c>
      <c r="BT7" s="39">
        <v>14.48</v>
      </c>
      <c r="BU7" s="39">
        <v>37.369999999999997</v>
      </c>
      <c r="BV7" s="39">
        <v>58.59</v>
      </c>
      <c r="BW7" s="39">
        <v>47.14</v>
      </c>
      <c r="BX7" s="39">
        <v>46.51</v>
      </c>
      <c r="BY7" s="39">
        <v>35.72</v>
      </c>
      <c r="BZ7" s="39">
        <v>58.9</v>
      </c>
      <c r="CA7" s="39">
        <v>439.5</v>
      </c>
      <c r="CB7" s="39">
        <v>492.5</v>
      </c>
      <c r="CC7" s="39">
        <v>481.21</v>
      </c>
      <c r="CD7" s="39">
        <v>544.24</v>
      </c>
      <c r="CE7" s="39">
        <v>547.88</v>
      </c>
      <c r="CF7" s="39">
        <v>596.92999999999995</v>
      </c>
      <c r="CG7" s="39">
        <v>521.42999999999995</v>
      </c>
      <c r="CH7" s="39">
        <v>495.71</v>
      </c>
      <c r="CI7" s="39">
        <v>481.17</v>
      </c>
      <c r="CJ7" s="39">
        <v>471.3</v>
      </c>
      <c r="CK7" s="39">
        <v>281.77</v>
      </c>
      <c r="CL7" s="39">
        <v>63.18</v>
      </c>
      <c r="CM7" s="39">
        <v>64.73</v>
      </c>
      <c r="CN7" s="39">
        <v>63.34</v>
      </c>
      <c r="CO7" s="39">
        <v>60.45</v>
      </c>
      <c r="CP7" s="39">
        <v>62.96</v>
      </c>
      <c r="CQ7" s="39">
        <v>44.35</v>
      </c>
      <c r="CR7" s="39">
        <v>36.07</v>
      </c>
      <c r="CS7" s="39">
        <v>45.25</v>
      </c>
      <c r="CT7" s="39">
        <v>49.65</v>
      </c>
      <c r="CU7" s="39">
        <v>51.52</v>
      </c>
      <c r="CV7" s="39">
        <v>50.55</v>
      </c>
      <c r="CW7" s="39">
        <v>97.26</v>
      </c>
      <c r="CX7" s="39">
        <v>91.33</v>
      </c>
      <c r="CY7" s="39">
        <v>95.76</v>
      </c>
      <c r="CZ7" s="39">
        <v>93.5</v>
      </c>
      <c r="DA7" s="39">
        <v>92.6</v>
      </c>
      <c r="DB7" s="39">
        <v>77.3</v>
      </c>
      <c r="DC7" s="39">
        <v>68.930000000000007</v>
      </c>
      <c r="DD7" s="39">
        <v>66.62</v>
      </c>
      <c r="DE7" s="39">
        <v>64.03</v>
      </c>
      <c r="DF7" s="39">
        <v>61.29</v>
      </c>
      <c r="DG7" s="39">
        <v>75.11</v>
      </c>
      <c r="DH7" s="39">
        <v>27.52</v>
      </c>
      <c r="DI7" s="39">
        <v>29.6</v>
      </c>
      <c r="DJ7" s="39">
        <v>31.64</v>
      </c>
      <c r="DK7" s="39">
        <v>33.69</v>
      </c>
      <c r="DL7" s="39">
        <v>35.69</v>
      </c>
      <c r="DM7" s="39">
        <v>44.9</v>
      </c>
      <c r="DN7" s="39">
        <v>36.21</v>
      </c>
      <c r="DO7" s="39">
        <v>20.75</v>
      </c>
      <c r="DP7" s="39">
        <v>29.03</v>
      </c>
      <c r="DQ7" s="39">
        <v>24.16</v>
      </c>
      <c r="DR7" s="39">
        <v>33.25</v>
      </c>
      <c r="DS7" s="39">
        <v>0</v>
      </c>
      <c r="DT7" s="39">
        <v>0</v>
      </c>
      <c r="DU7" s="39">
        <v>0</v>
      </c>
      <c r="DV7" s="39">
        <v>0</v>
      </c>
      <c r="DW7" s="39">
        <v>0</v>
      </c>
      <c r="DX7" s="39">
        <v>8.3699999999999992</v>
      </c>
      <c r="DY7" s="39">
        <v>12.77</v>
      </c>
      <c r="DZ7" s="39">
        <v>6.21</v>
      </c>
      <c r="EA7" s="39">
        <v>11.18</v>
      </c>
      <c r="EB7" s="39">
        <v>18.829999999999998</v>
      </c>
      <c r="EC7" s="39">
        <v>17.190000000000001</v>
      </c>
      <c r="ED7" s="39">
        <v>0</v>
      </c>
      <c r="EE7" s="39">
        <v>0</v>
      </c>
      <c r="EF7" s="39">
        <v>0</v>
      </c>
      <c r="EG7" s="39">
        <v>0</v>
      </c>
      <c r="EH7" s="39">
        <v>0</v>
      </c>
      <c r="EI7" s="39">
        <v>1.77</v>
      </c>
      <c r="EJ7" s="39">
        <v>1.72</v>
      </c>
      <c r="EK7" s="39">
        <v>1.9</v>
      </c>
      <c r="EL7" s="39">
        <v>0.25</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cp:lastPrinted>2022-01-20T02:02:07Z</cp:lastPrinted>
  <dcterms:created xsi:type="dcterms:W3CDTF">2021-12-03T06:56:06Z</dcterms:created>
  <dcterms:modified xsi:type="dcterms:W3CDTF">2022-01-20T02:02:11Z</dcterms:modified>
  <cp:category/>
</cp:coreProperties>
</file>