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7.41.61\share\【04地方債・公営企業班】\12 経営比較分析表\R02経営比較分析\999 最終版\01 水道事業\01 法適用\※\"/>
    </mc:Choice>
  </mc:AlternateContent>
  <workbookProtection workbookAlgorithmName="SHA-512" workbookHashValue="36aPCgYeuyNTIDMCWHva3XQwmezoXXmKs4bM/f4PnmkyL8JBnm6URwNDX3kR5aC3Ylo0P1dPHnWfbCb9SwxFMw==" workbookSaltValue="tci8JQFiTVK/DZQsvIW0Ig==" workbookSpinCount="100000" lockStructure="1"/>
  <bookViews>
    <workbookView xWindow="0" yWindow="0" windowWidth="19095" windowHeight="766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<sst xmlns="http://schemas.openxmlformats.org/spreadsheetml/2006/main" count="228" uniqueCount="114">
  <si>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</si>
  <si>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</si>
  <si>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</si>
  <si>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</si>
  <si>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</si>
  <si>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</si>
  <si>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</si>
  <si>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</si>
  <si>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</si>
  <si>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</si>
  <si>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</si>
  <si>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</si>
  <si>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</si>
  <si>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</si>
  <si>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</si>
  <si>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</si>
  <si>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</si>
  <si>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</si>
  <si>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</si>
  <si>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</si>
  <si>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</si>
  <si>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</si>
  <si>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</si>
  <si>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</si>
  <si>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</si>
  <si>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</si>
  <si>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</si>
  <si>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</si>
  <si>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</si>
  <si>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</si>
  <si>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</si>
  <si>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</si>
  <si>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</si>
  <si>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</si>
  <si>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</si>
  <si>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</si>
  <si>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</si>
  <si>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</si>
  <si>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</si>
  <si>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</si>
  <si>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</si>
  <si>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</si>
  <si>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</si>
  <si>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</si>
  <si>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</si>
  <si>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</si>
  <si>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</si>
  <si>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</si>
  <si>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</si>
  <si>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</si>
  <si>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</si>
  <si>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</si>
  <si>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</si>
  <si>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</si>
  <si>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</si>
  <si>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</si>
  <si>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</si>
  <si>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</si>
  <si>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</si>
  <si>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</si>
  <si>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</si>
  <si>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</si>
  <si>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</si>
  <si>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</si>
  <si>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</si>
  <si>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</si>
  <si>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</si>
  <si>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</si>
  <si>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</si>
  <si>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</si>
  <si>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</si>
  <si>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</si>
  <si>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</si>
  <si>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</si>
  <si>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</si>
  <si>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</si>
  <si>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</si>
  <si>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</si>
  <si>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</si>
  <si>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</si>
  <si>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</si>
  <si>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</si>
  <si>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</si>
  <si>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</si>
  <si>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</si>
  <si>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</si>
  <si>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</si>
  <si>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</si>
  <si>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</si>
  <si>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</si>
  <si>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</si>
  <si>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</si>
  <si>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</si>
  <si>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</si>
  <si>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</si>
  <si>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</si>
  <si>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</si>
  <si>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</si>
  <si>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</si>
  <si>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</si>
  <si>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</si>
  <si>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</si>
  <si>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</si>
  <si>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</si>
  <si>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</si>
  <si>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</si>
  <si>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</si>
  <si>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</si>
  <si>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</si>
  <si>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</si>
  <si>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</si>
  <si>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類似団体と比較すると②管路経年化率はかなり良い。
　下松市簡易水道事業の浄水場や送配水管などの主要施設はほとんどが昭和54年度に建設されたもので、老朽化が目立ち特に送配水管の経年劣化による漏水件数の増加と有収率の低下が顕著であった。
　これを踏まえ平成24年3月に「下松市簡易水道事業中期経営計画」を策定し、平成24年度から平成26年度の3箇年で配水管の全面更新を行った。
　これにより当面、②管路経年化率は0％で推移する。管路を含む施設更新計画も当面ないため③管路更新率も0％で推移し、①有形固定資産減価償却率は逓増していくと見込まれる。</t>
    <phoneticPr fontId="18"/>
  </si>
  <si>
    <t>　平成24年3月に「下松市簡易水道事業中期経営計画」を策定し、その計画を平成31年3月に「下松市簡易水道事業経営戦略」として改定し、経営基盤の強化に努めている。
　平成24年度から平成26年度の3箇年で配水管の全面更新を行い有収率の向上につなげたものの、下松市簡易水道事業は厳しい経営環境下にあり、一般会計からの補助金により成立している状況である。
　独立採算制の原則から料金改定が望ましいが、市内での料金格差を是正する観点から政策的判断のもと水道事業と同一料金体系を採用している。そのため、簡易水道事業単独での料金改定は困難であり、今後も収支不足額について一般会計から継続して繰入を行う必要がある。</t>
    <rPh sb="33" eb="35">
      <t>ケイカク</t>
    </rPh>
    <rPh sb="36" eb="38">
      <t>ヘイセイ</t>
    </rPh>
    <rPh sb="40" eb="41">
      <t>ネン</t>
    </rPh>
    <rPh sb="42" eb="43">
      <t>ガツ</t>
    </rPh>
    <rPh sb="45" eb="48">
      <t>クダマツシ</t>
    </rPh>
    <rPh sb="48" eb="50">
      <t>カンイ</t>
    </rPh>
    <rPh sb="50" eb="52">
      <t>スイドウ</t>
    </rPh>
    <rPh sb="52" eb="54">
      <t>ジギョウ</t>
    </rPh>
    <rPh sb="54" eb="56">
      <t>ケイエイ</t>
    </rPh>
    <rPh sb="56" eb="58">
      <t>センリャク</t>
    </rPh>
    <rPh sb="62" eb="64">
      <t>カイテイ</t>
    </rPh>
    <rPh sb="112" eb="115">
      <t>ユウシュウリツ</t>
    </rPh>
    <rPh sb="116" eb="118">
      <t>コウジョウ</t>
    </rPh>
    <rPh sb="127" eb="130">
      <t>クダマツシ</t>
    </rPh>
    <rPh sb="130" eb="136">
      <t>カンイスイドウジギョウ</t>
    </rPh>
    <rPh sb="137" eb="138">
      <t>キビ</t>
    </rPh>
    <rPh sb="140" eb="142">
      <t>ケイエイ</t>
    </rPh>
    <rPh sb="142" eb="144">
      <t>カンキョウ</t>
    </rPh>
    <rPh sb="144" eb="145">
      <t>シタ</t>
    </rPh>
    <rPh sb="149" eb="153">
      <t>イッパンカイケイ</t>
    </rPh>
    <rPh sb="156" eb="159">
      <t>ホジョキン</t>
    </rPh>
    <rPh sb="162" eb="164">
      <t>セイリツ</t>
    </rPh>
    <rPh sb="168" eb="170">
      <t>ジョウキョウ</t>
    </rPh>
    <rPh sb="176" eb="178">
      <t>ドクリツ</t>
    </rPh>
    <rPh sb="178" eb="180">
      <t>サイサン</t>
    </rPh>
    <rPh sb="180" eb="181">
      <t>セイ</t>
    </rPh>
    <rPh sb="182" eb="184">
      <t>ゲンソク</t>
    </rPh>
    <rPh sb="186" eb="188">
      <t>リョウキン</t>
    </rPh>
    <rPh sb="188" eb="190">
      <t>カイテイ</t>
    </rPh>
    <rPh sb="191" eb="192">
      <t>ノゾ</t>
    </rPh>
    <rPh sb="197" eb="199">
      <t>シナイ</t>
    </rPh>
    <rPh sb="201" eb="203">
      <t>リョウキン</t>
    </rPh>
    <rPh sb="203" eb="205">
      <t>カクサ</t>
    </rPh>
    <rPh sb="206" eb="208">
      <t>ゼセイ</t>
    </rPh>
    <rPh sb="210" eb="212">
      <t>カンテン</t>
    </rPh>
    <rPh sb="214" eb="217">
      <t>セイサクテキ</t>
    </rPh>
    <rPh sb="217" eb="219">
      <t>ハンダン</t>
    </rPh>
    <rPh sb="222" eb="224">
      <t>スイドウ</t>
    </rPh>
    <rPh sb="224" eb="226">
      <t>ジギョウ</t>
    </rPh>
    <rPh sb="227" eb="229">
      <t>ドウイツ</t>
    </rPh>
    <rPh sb="229" eb="231">
      <t>リョウキン</t>
    </rPh>
    <rPh sb="231" eb="233">
      <t>タイケイ</t>
    </rPh>
    <rPh sb="234" eb="236">
      <t>サイヨウ</t>
    </rPh>
    <rPh sb="246" eb="252">
      <t>カンイスイドウジギョウ</t>
    </rPh>
    <rPh sb="252" eb="254">
      <t>タンドク</t>
    </rPh>
    <rPh sb="256" eb="258">
      <t>リョウキン</t>
    </rPh>
    <rPh sb="258" eb="260">
      <t>カイテイ</t>
    </rPh>
    <rPh sb="261" eb="263">
      <t>コンナン</t>
    </rPh>
    <rPh sb="267" eb="269">
      <t>コンゴ</t>
    </rPh>
    <rPh sb="270" eb="272">
      <t>シュウシ</t>
    </rPh>
    <rPh sb="272" eb="274">
      <t>フソク</t>
    </rPh>
    <rPh sb="274" eb="275">
      <t>ガク</t>
    </rPh>
    <rPh sb="279" eb="281">
      <t>イッパン</t>
    </rPh>
    <rPh sb="281" eb="283">
      <t>カイケイ</t>
    </rPh>
    <rPh sb="285" eb="287">
      <t>ケイゾク</t>
    </rPh>
    <rPh sb="289" eb="291">
      <t>クリイレ</t>
    </rPh>
    <rPh sb="292" eb="293">
      <t>オコナ</t>
    </rPh>
    <rPh sb="294" eb="296">
      <t>ヒツヨウ</t>
    </rPh>
    <phoneticPr fontId="18"/>
  </si>
  <si>
    <r>
      <t>　</t>
    </r>
    <r>
      <rPr>
        <sz val="10"/>
        <rFont val="ＭＳ ゴシック"/>
        <family val="3"/>
        <charset val="128"/>
      </rPr>
      <t>下松市簡易水道事業は市街地より北部にある中山間地域の米川地区に給水を行っている。給水区域内は給水人口の増加や開発も望めないため、当初より採算性に乏しく厳しい経営環境で、一般会計補助金により経営が成立している状況である。</t>
    </r>
    <r>
      <rPr>
        <sz val="10"/>
        <color theme="1"/>
        <rFont val="ＭＳ ゴシック"/>
        <family val="3"/>
        <charset val="128"/>
      </rPr>
      <t xml:space="preserve">
　①経常収支比率②累積欠損金比率が類似団体より良いのは一般会計補助金による収入があるためである</t>
    </r>
    <r>
      <rPr>
        <sz val="10"/>
        <rFont val="ＭＳ ゴシック"/>
        <family val="3"/>
        <charset val="128"/>
      </rPr>
      <t>。</t>
    </r>
    <r>
      <rPr>
        <sz val="10"/>
        <color theme="1"/>
        <rFont val="ＭＳ ゴシック"/>
        <family val="3"/>
        <charset val="128"/>
      </rPr>
      <t xml:space="preserve">
　③流動比率は、企業債の償還が本格的に始まったため急激に悪化し</t>
    </r>
    <r>
      <rPr>
        <sz val="10"/>
        <rFont val="ＭＳ ゴシック"/>
        <family val="3"/>
        <charset val="128"/>
      </rPr>
      <t>ている。</t>
    </r>
    <r>
      <rPr>
        <sz val="10"/>
        <color theme="1"/>
        <rFont val="ＭＳ ゴシック"/>
        <family val="3"/>
        <charset val="128"/>
      </rPr>
      <t xml:space="preserve">
　④企業債残高対給水収益比率の数値が高い理由は、平成24年3月に策定した「下松市簡易水道事業中期経営計画」に基づき、企業債を借り入れ老朽管の更新事業を行ったためである。当面企業債の借り入れを予定していないので、今後比率は改善していく見込みであるが、給水収益の減少により当面は横ばい傾向が続くと見込まれる。
　⑤料金回収率が類似団体より低いのは、元々給水人口が少ない上に、水道事業と同じ料金設定をしているため給水に係る費用が給水収益で賄えていないからである。
</t>
    </r>
    <r>
      <rPr>
        <sz val="10"/>
        <rFont val="ＭＳ ゴシック"/>
        <family val="3"/>
        <charset val="128"/>
      </rPr>
      <t>　⑥給水原価は、類似団体と比較して低く推移していたが、維持管理費の増加と給水人口の減少に伴う総有収水量の減少により、類似団体と比較して高くなった。
　⑦施設利用率は、給水人口の減少により低くなると見込まれる。</t>
    </r>
    <r>
      <rPr>
        <sz val="10"/>
        <color theme="1"/>
        <rFont val="ＭＳ ゴシック"/>
        <family val="3"/>
        <charset val="128"/>
      </rPr>
      <t xml:space="preserve">
　⑧有収率は過去、類似団体と比較し低かったが、老朽管の更新事業により類似団体より高くなった。
　</t>
    </r>
    <r>
      <rPr>
        <sz val="10"/>
        <color rgb="FFFF0000"/>
        <rFont val="ＭＳ ゴシック"/>
        <family val="3"/>
        <charset val="128"/>
      </rPr>
      <t/>
    </r>
    <rPh sb="168" eb="170">
      <t>キギョウ</t>
    </rPh>
    <rPh sb="170" eb="171">
      <t>サイ</t>
    </rPh>
    <rPh sb="172" eb="174">
      <t>ショウカン</t>
    </rPh>
    <rPh sb="175" eb="178">
      <t>ホンカクテキ</t>
    </rPh>
    <rPh sb="179" eb="180">
      <t>ハジ</t>
    </rPh>
    <rPh sb="185" eb="187">
      <t>キュウゲキ</t>
    </rPh>
    <rPh sb="188" eb="190">
      <t>アッカ</t>
    </rPh>
    <rPh sb="214" eb="215">
      <t>タカ</t>
    </rPh>
    <rPh sb="303" eb="305">
      <t>ヒリツ</t>
    </rPh>
    <rPh sb="306" eb="308">
      <t>カイゼン</t>
    </rPh>
    <rPh sb="320" eb="322">
      <t>キュウスイ</t>
    </rPh>
    <rPh sb="322" eb="324">
      <t>シュウエキ</t>
    </rPh>
    <rPh sb="325" eb="327">
      <t>ゲンショウ</t>
    </rPh>
    <rPh sb="330" eb="332">
      <t>トウメン</t>
    </rPh>
    <rPh sb="333" eb="334">
      <t>ヨコ</t>
    </rPh>
    <rPh sb="336" eb="338">
      <t>ケイコウ</t>
    </rPh>
    <rPh sb="339" eb="340">
      <t>ツヅ</t>
    </rPh>
    <rPh sb="342" eb="344">
      <t>ミコ</t>
    </rPh>
    <rPh sb="433" eb="437">
      <t>ルイジダンタイ</t>
    </rPh>
    <rPh sb="438" eb="440">
      <t>ヒカク</t>
    </rPh>
    <rPh sb="442" eb="443">
      <t>ヒク</t>
    </rPh>
    <rPh sb="444" eb="446">
      <t>スイイ</t>
    </rPh>
    <rPh sb="452" eb="457">
      <t>イジカンリヒ</t>
    </rPh>
    <rPh sb="458" eb="460">
      <t>ゾウカ</t>
    </rPh>
    <rPh sb="466" eb="468">
      <t>ゲンショウ</t>
    </rPh>
    <rPh sb="469" eb="470">
      <t>トモナ</t>
    </rPh>
    <rPh sb="477" eb="479">
      <t>ゲンショウ</t>
    </rPh>
    <rPh sb="483" eb="485">
      <t>ルイジ</t>
    </rPh>
    <rPh sb="485" eb="487">
      <t>ダンタイ</t>
    </rPh>
    <rPh sb="488" eb="490">
      <t>ヒカク</t>
    </rPh>
    <rPh sb="492" eb="493">
      <t>タカ</t>
    </rPh>
    <rPh sb="501" eb="503">
      <t>シセツ</t>
    </rPh>
    <rPh sb="503" eb="505">
      <t>リヨウ</t>
    </rPh>
    <rPh sb="505" eb="506">
      <t>リツ</t>
    </rPh>
    <rPh sb="523" eb="525">
      <t>ミコ</t>
    </rPh>
    <rPh sb="536" eb="538">
      <t>カコ</t>
    </rPh>
    <rPh sb="539" eb="541">
      <t>ルイジ</t>
    </rPh>
    <rPh sb="541" eb="543">
      <t>ダンタイ</t>
    </rPh>
    <rPh sb="544" eb="546">
      <t>ヒカク</t>
    </rPh>
    <rPh sb="547" eb="548">
      <t>ヒク</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</si>
</sst>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6"/>
      <name val="游ゴシック"/>
      <family val="2"/>
      <charset val="128"/>
      <scheme val="minor"/>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A5-4359-B152-36693F9985F6}"/>
            </c:ext>
          </c:extLst>
        </c:ser>
        <c:dLbls>
          <c:showLegendKey val="0"/>
          <c:showVal val="0"/>
          <c:showCatName val="0"/>
          <c:showSerName val="0"/>
          <c:showPercent val="0"/>
          <c:showBubbleSize val="0"/>
        </c:dLbls>
        <c:gapWidth val="150"/>
        <c:axId val="576062824"/>
        <c:axId val="57606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2.2200000000000002</c:v>
                </c:pt>
                <c:pt idx="1">
                  <c:v>1.77</c:v>
                </c:pt>
                <c:pt idx="2">
                  <c:v>1.72</c:v>
                </c:pt>
                <c:pt idx="3">
                  <c:v>1.9</c:v>
                </c:pt>
                <c:pt idx="4">
                  <c:v>0.25</c:v>
                </c:pt>
              </c:numCache>
            </c:numRef>
          </c:val>
          <c:smooth val="0"/>
          <c:extLst xmlns:c16r2="http://schemas.microsoft.com/office/drawing/2015/06/chart">
            <c:ext xmlns:c16="http://schemas.microsoft.com/office/drawing/2014/chart" uri="{C3380CC4-5D6E-409C-BE32-E72D297353CC}">
              <c16:uniqueId val="{00000001-67A5-4359-B152-36693F9985F6}"/>
            </c:ext>
          </c:extLst>
        </c:ser>
        <c:dLbls>
          <c:showLegendKey val="0"/>
          <c:showVal val="0"/>
          <c:showCatName val="0"/>
          <c:showSerName val="0"/>
          <c:showPercent val="0"/>
          <c:showBubbleSize val="0"/>
        </c:dLbls>
        <c:marker val="1"/>
        <c:smooth val="0"/>
        <c:axId val="576062824"/>
        <c:axId val="576064000"/>
      </c:lineChart>
      <c:dateAx>
        <c:axId val="576062824"/>
        <c:scaling>
          <c:orientation val="minMax"/>
        </c:scaling>
        <c:delete val="1"/>
        <c:axPos val="b"/>
        <c:numFmt formatCode="&quot;H&quot;yy" sourceLinked="1"/>
        <c:majorTickMark val="none"/>
        <c:minorTickMark val="none"/>
        <c:tickLblPos val="none"/>
        <c:crossAx val="576064000"/>
        <c:crosses val="autoZero"/>
        <c:auto val="1"/>
        <c:lblOffset val="100"/>
        <c:baseTimeUnit val="years"/>
      </c:dateAx>
      <c:valAx>
        <c:axId val="5760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06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69.77</c:v>
                </c:pt>
                <c:pt idx="1">
                  <c:v>63.18</c:v>
                </c:pt>
                <c:pt idx="2">
                  <c:v>64.73</c:v>
                </c:pt>
                <c:pt idx="3">
                  <c:v>63.34</c:v>
                </c:pt>
                <c:pt idx="4">
                  <c:v>60.45</c:v>
                </c:pt>
              </c:numCache>
            </c:numRef>
          </c:val>
          <c:extLst xmlns:c16r2="http://schemas.microsoft.com/office/drawing/2015/06/chart">
            <c:ext xmlns:c16="http://schemas.microsoft.com/office/drawing/2014/chart" uri="{C3380CC4-5D6E-409C-BE32-E72D297353CC}">
              <c16:uniqueId val="{00000000-6658-4819-B801-B7905D656A37}"/>
            </c:ext>
          </c:extLst>
        </c:ser>
        <c:dLbls>
          <c:showLegendKey val="0"/>
          <c:showVal val="0"/>
          <c:showCatName val="0"/>
          <c:showSerName val="0"/>
          <c:showPercent val="0"/>
          <c:showBubbleSize val="0"/>
        </c:dLbls>
        <c:gapWidth val="150"/>
        <c:axId val="540402984"/>
        <c:axId val="54344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49.29</c:v>
                </c:pt>
                <c:pt idx="1">
                  <c:v>44.35</c:v>
                </c:pt>
                <c:pt idx="2">
                  <c:v>36.07</c:v>
                </c:pt>
                <c:pt idx="3">
                  <c:v>45.25</c:v>
                </c:pt>
                <c:pt idx="4">
                  <c:v>49.65</c:v>
                </c:pt>
              </c:numCache>
            </c:numRef>
          </c:val>
          <c:smooth val="0"/>
          <c:extLst xmlns:c16r2="http://schemas.microsoft.com/office/drawing/2015/06/chart">
            <c:ext xmlns:c16="http://schemas.microsoft.com/office/drawing/2014/chart" uri="{C3380CC4-5D6E-409C-BE32-E72D297353CC}">
              <c16:uniqueId val="{00000001-6658-4819-B801-B7905D656A37}"/>
            </c:ext>
          </c:extLst>
        </c:ser>
        <c:dLbls>
          <c:showLegendKey val="0"/>
          <c:showVal val="0"/>
          <c:showCatName val="0"/>
          <c:showSerName val="0"/>
          <c:showPercent val="0"/>
          <c:showBubbleSize val="0"/>
        </c:dLbls>
        <c:marker val="1"/>
        <c:smooth val="0"/>
        <c:axId val="540402984"/>
        <c:axId val="543445432"/>
      </c:lineChart>
      <c:dateAx>
        <c:axId val="540402984"/>
        <c:scaling>
          <c:orientation val="minMax"/>
        </c:scaling>
        <c:delete val="1"/>
        <c:axPos val="b"/>
        <c:numFmt formatCode="&quot;H&quot;yy" sourceLinked="1"/>
        <c:majorTickMark val="none"/>
        <c:minorTickMark val="none"/>
        <c:tickLblPos val="none"/>
        <c:crossAx val="543445432"/>
        <c:crosses val="autoZero"/>
        <c:auto val="1"/>
        <c:lblOffset val="100"/>
        <c:baseTimeUnit val="years"/>
      </c:dateAx>
      <c:valAx>
        <c:axId val="54344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40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95.4</c:v>
                </c:pt>
                <c:pt idx="1">
                  <c:v>97.26</c:v>
                </c:pt>
                <c:pt idx="2">
                  <c:v>91.33</c:v>
                </c:pt>
                <c:pt idx="3">
                  <c:v>95.76</c:v>
                </c:pt>
                <c:pt idx="4">
                  <c:v>93.5</c:v>
                </c:pt>
              </c:numCache>
            </c:numRef>
          </c:val>
          <c:extLst xmlns:c16r2="http://schemas.microsoft.com/office/drawing/2015/06/chart">
            <c:ext xmlns:c16="http://schemas.microsoft.com/office/drawing/2014/chart" uri="{C3380CC4-5D6E-409C-BE32-E72D297353CC}">
              <c16:uniqueId val="{00000000-5496-478C-8648-1479F62CC005}"/>
            </c:ext>
          </c:extLst>
        </c:ser>
        <c:dLbls>
          <c:showLegendKey val="0"/>
          <c:showVal val="0"/>
          <c:showCatName val="0"/>
          <c:showSerName val="0"/>
          <c:showPercent val="0"/>
          <c:showBubbleSize val="0"/>
        </c:dLbls>
        <c:gapWidth val="150"/>
        <c:axId val="543446608"/>
        <c:axId val="54344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69.94</c:v>
                </c:pt>
                <c:pt idx="1">
                  <c:v>77.3</c:v>
                </c:pt>
                <c:pt idx="2">
                  <c:v>68.930000000000007</c:v>
                </c:pt>
                <c:pt idx="3">
                  <c:v>66.62</c:v>
                </c:pt>
                <c:pt idx="4">
                  <c:v>64.03</c:v>
                </c:pt>
              </c:numCache>
            </c:numRef>
          </c:val>
          <c:smooth val="0"/>
          <c:extLst xmlns:c16r2="http://schemas.microsoft.com/office/drawing/2015/06/chart">
            <c:ext xmlns:c16="http://schemas.microsoft.com/office/drawing/2014/chart" uri="{C3380CC4-5D6E-409C-BE32-E72D297353CC}">
              <c16:uniqueId val="{00000001-5496-478C-8648-1479F62CC005}"/>
            </c:ext>
          </c:extLst>
        </c:ser>
        <c:dLbls>
          <c:showLegendKey val="0"/>
          <c:showVal val="0"/>
          <c:showCatName val="0"/>
          <c:showSerName val="0"/>
          <c:showPercent val="0"/>
          <c:showBubbleSize val="0"/>
        </c:dLbls>
        <c:marker val="1"/>
        <c:smooth val="0"/>
        <c:axId val="543446608"/>
        <c:axId val="543446216"/>
      </c:lineChart>
      <c:dateAx>
        <c:axId val="543446608"/>
        <c:scaling>
          <c:orientation val="minMax"/>
        </c:scaling>
        <c:delete val="1"/>
        <c:axPos val="b"/>
        <c:numFmt formatCode="&quot;H&quot;yy" sourceLinked="1"/>
        <c:majorTickMark val="none"/>
        <c:minorTickMark val="none"/>
        <c:tickLblPos val="none"/>
        <c:crossAx val="543446216"/>
        <c:crosses val="autoZero"/>
        <c:auto val="1"/>
        <c:lblOffset val="100"/>
        <c:baseTimeUnit val="years"/>
      </c:dateAx>
      <c:valAx>
        <c:axId val="54344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44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114.21</c:v>
                </c:pt>
                <c:pt idx="1">
                  <c:v>110.05</c:v>
                </c:pt>
                <c:pt idx="2">
                  <c:v>108</c:v>
                </c:pt>
                <c:pt idx="3">
                  <c:v>100</c:v>
                </c:pt>
                <c:pt idx="4">
                  <c:v>100</c:v>
                </c:pt>
              </c:numCache>
            </c:numRef>
          </c:val>
          <c:extLst xmlns:c16r2="http://schemas.microsoft.com/office/drawing/2015/06/chart">
            <c:ext xmlns:c16="http://schemas.microsoft.com/office/drawing/2014/chart" uri="{C3380CC4-5D6E-409C-BE32-E72D297353CC}">
              <c16:uniqueId val="{00000000-B9B8-4286-8949-3B95057226A5}"/>
            </c:ext>
          </c:extLst>
        </c:ser>
        <c:dLbls>
          <c:showLegendKey val="0"/>
          <c:showVal val="0"/>
          <c:showCatName val="0"/>
          <c:showSerName val="0"/>
          <c:showPercent val="0"/>
          <c:showBubbleSize val="0"/>
        </c:dLbls>
        <c:gapWidth val="150"/>
        <c:axId val="576061256"/>
        <c:axId val="57606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93.17</c:v>
                </c:pt>
                <c:pt idx="1">
                  <c:v>99.38</c:v>
                </c:pt>
                <c:pt idx="2">
                  <c:v>92</c:v>
                </c:pt>
                <c:pt idx="3">
                  <c:v>87.94</c:v>
                </c:pt>
                <c:pt idx="4">
                  <c:v>88.54</c:v>
                </c:pt>
              </c:numCache>
            </c:numRef>
          </c:val>
          <c:smooth val="0"/>
          <c:extLst xmlns:c16r2="http://schemas.microsoft.com/office/drawing/2015/06/chart">
            <c:ext xmlns:c16="http://schemas.microsoft.com/office/drawing/2014/chart" uri="{C3380CC4-5D6E-409C-BE32-E72D297353CC}">
              <c16:uniqueId val="{00000001-B9B8-4286-8949-3B95057226A5}"/>
            </c:ext>
          </c:extLst>
        </c:ser>
        <c:dLbls>
          <c:showLegendKey val="0"/>
          <c:showVal val="0"/>
          <c:showCatName val="0"/>
          <c:showSerName val="0"/>
          <c:showPercent val="0"/>
          <c:showBubbleSize val="0"/>
        </c:dLbls>
        <c:marker val="1"/>
        <c:smooth val="0"/>
        <c:axId val="576061256"/>
        <c:axId val="576060472"/>
      </c:lineChart>
      <c:dateAx>
        <c:axId val="576061256"/>
        <c:scaling>
          <c:orientation val="minMax"/>
        </c:scaling>
        <c:delete val="1"/>
        <c:axPos val="b"/>
        <c:numFmt formatCode="&quot;H&quot;yy" sourceLinked="1"/>
        <c:majorTickMark val="none"/>
        <c:minorTickMark val="none"/>
        <c:tickLblPos val="none"/>
        <c:crossAx val="576060472"/>
        <c:crosses val="autoZero"/>
        <c:auto val="1"/>
        <c:lblOffset val="100"/>
        <c:baseTimeUnit val="years"/>
      </c:dateAx>
      <c:valAx>
        <c:axId val="576060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606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25.7</c:v>
                </c:pt>
                <c:pt idx="1">
                  <c:v>27.52</c:v>
                </c:pt>
                <c:pt idx="2">
                  <c:v>29.6</c:v>
                </c:pt>
                <c:pt idx="3">
                  <c:v>31.64</c:v>
                </c:pt>
                <c:pt idx="4">
                  <c:v>33.69</c:v>
                </c:pt>
              </c:numCache>
            </c:numRef>
          </c:val>
          <c:extLst xmlns:c16r2="http://schemas.microsoft.com/office/drawing/2015/06/chart">
            <c:ext xmlns:c16="http://schemas.microsoft.com/office/drawing/2014/chart" uri="{C3380CC4-5D6E-409C-BE32-E72D297353CC}">
              <c16:uniqueId val="{00000000-8664-4B04-87AA-A959A3E264FF}"/>
            </c:ext>
          </c:extLst>
        </c:ser>
        <c:dLbls>
          <c:showLegendKey val="0"/>
          <c:showVal val="0"/>
          <c:showCatName val="0"/>
          <c:showSerName val="0"/>
          <c:showPercent val="0"/>
          <c:showBubbleSize val="0"/>
        </c:dLbls>
        <c:gapWidth val="150"/>
        <c:axId val="377718216"/>
        <c:axId val="37771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37.770000000000003</c:v>
                </c:pt>
                <c:pt idx="1">
                  <c:v>44.9</c:v>
                </c:pt>
                <c:pt idx="2">
                  <c:v>36.21</c:v>
                </c:pt>
                <c:pt idx="3">
                  <c:v>20.75</c:v>
                </c:pt>
                <c:pt idx="4">
                  <c:v>29.03</c:v>
                </c:pt>
              </c:numCache>
            </c:numRef>
          </c:val>
          <c:smooth val="0"/>
          <c:extLst xmlns:c16r2="http://schemas.microsoft.com/office/drawing/2015/06/chart">
            <c:ext xmlns:c16="http://schemas.microsoft.com/office/drawing/2014/chart" uri="{C3380CC4-5D6E-409C-BE32-E72D297353CC}">
              <c16:uniqueId val="{00000001-8664-4B04-87AA-A959A3E264FF}"/>
            </c:ext>
          </c:extLst>
        </c:ser>
        <c:dLbls>
          <c:showLegendKey val="0"/>
          <c:showVal val="0"/>
          <c:showCatName val="0"/>
          <c:showSerName val="0"/>
          <c:showPercent val="0"/>
          <c:showBubbleSize val="0"/>
        </c:dLbls>
        <c:marker val="1"/>
        <c:smooth val="0"/>
        <c:axId val="377718216"/>
        <c:axId val="377718608"/>
      </c:lineChart>
      <c:dateAx>
        <c:axId val="377718216"/>
        <c:scaling>
          <c:orientation val="minMax"/>
        </c:scaling>
        <c:delete val="1"/>
        <c:axPos val="b"/>
        <c:numFmt formatCode="&quot;H&quot;yy" sourceLinked="1"/>
        <c:majorTickMark val="none"/>
        <c:minorTickMark val="none"/>
        <c:tickLblPos val="none"/>
        <c:crossAx val="377718608"/>
        <c:crosses val="autoZero"/>
        <c:auto val="1"/>
        <c:lblOffset val="100"/>
        <c:baseTimeUnit val="years"/>
      </c:dateAx>
      <c:valAx>
        <c:axId val="37771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1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1E-4ABD-B8AC-8B23AF421A5B}"/>
            </c:ext>
          </c:extLst>
        </c:ser>
        <c:dLbls>
          <c:showLegendKey val="0"/>
          <c:showVal val="0"/>
          <c:showCatName val="0"/>
          <c:showSerName val="0"/>
          <c:showPercent val="0"/>
          <c:showBubbleSize val="0"/>
        </c:dLbls>
        <c:gapWidth val="150"/>
        <c:axId val="377035200"/>
        <c:axId val="37703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4.91</c:v>
                </c:pt>
                <c:pt idx="1">
                  <c:v>8.3699999999999992</c:v>
                </c:pt>
                <c:pt idx="2">
                  <c:v>12.77</c:v>
                </c:pt>
                <c:pt idx="3">
                  <c:v>6.21</c:v>
                </c:pt>
                <c:pt idx="4">
                  <c:v>11.18</c:v>
                </c:pt>
              </c:numCache>
            </c:numRef>
          </c:val>
          <c:smooth val="0"/>
          <c:extLst xmlns:c16r2="http://schemas.microsoft.com/office/drawing/2015/06/chart">
            <c:ext xmlns:c16="http://schemas.microsoft.com/office/drawing/2014/chart" uri="{C3380CC4-5D6E-409C-BE32-E72D297353CC}">
              <c16:uniqueId val="{00000001-151E-4ABD-B8AC-8B23AF421A5B}"/>
            </c:ext>
          </c:extLst>
        </c:ser>
        <c:dLbls>
          <c:showLegendKey val="0"/>
          <c:showVal val="0"/>
          <c:showCatName val="0"/>
          <c:showSerName val="0"/>
          <c:showPercent val="0"/>
          <c:showBubbleSize val="0"/>
        </c:dLbls>
        <c:marker val="1"/>
        <c:smooth val="0"/>
        <c:axId val="377035200"/>
        <c:axId val="377037160"/>
      </c:lineChart>
      <c:dateAx>
        <c:axId val="377035200"/>
        <c:scaling>
          <c:orientation val="minMax"/>
        </c:scaling>
        <c:delete val="1"/>
        <c:axPos val="b"/>
        <c:numFmt formatCode="&quot;H&quot;yy" sourceLinked="1"/>
        <c:majorTickMark val="none"/>
        <c:minorTickMark val="none"/>
        <c:tickLblPos val="none"/>
        <c:crossAx val="377037160"/>
        <c:crosses val="autoZero"/>
        <c:auto val="1"/>
        <c:lblOffset val="100"/>
        <c:baseTimeUnit val="years"/>
      </c:dateAx>
      <c:valAx>
        <c:axId val="37703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0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D3-44C0-8CBB-7D95295EBC05}"/>
            </c:ext>
          </c:extLst>
        </c:ser>
        <c:dLbls>
          <c:showLegendKey val="0"/>
          <c:showVal val="0"/>
          <c:showCatName val="0"/>
          <c:showSerName val="0"/>
          <c:showPercent val="0"/>
          <c:showBubbleSize val="0"/>
        </c:dLbls>
        <c:gapWidth val="150"/>
        <c:axId val="377043864"/>
        <c:axId val="53472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258.72000000000003</c:v>
                </c:pt>
                <c:pt idx="1">
                  <c:v>293</c:v>
                </c:pt>
                <c:pt idx="2">
                  <c:v>202.49</c:v>
                </c:pt>
                <c:pt idx="3">
                  <c:v>184.71</c:v>
                </c:pt>
                <c:pt idx="4">
                  <c:v>163.30000000000001</c:v>
                </c:pt>
              </c:numCache>
            </c:numRef>
          </c:val>
          <c:smooth val="0"/>
          <c:extLst xmlns:c16r2="http://schemas.microsoft.com/office/drawing/2015/06/chart">
            <c:ext xmlns:c16="http://schemas.microsoft.com/office/drawing/2014/chart" uri="{C3380CC4-5D6E-409C-BE32-E72D297353CC}">
              <c16:uniqueId val="{00000001-0DD3-44C0-8CBB-7D95295EBC05}"/>
            </c:ext>
          </c:extLst>
        </c:ser>
        <c:dLbls>
          <c:showLegendKey val="0"/>
          <c:showVal val="0"/>
          <c:showCatName val="0"/>
          <c:showSerName val="0"/>
          <c:showPercent val="0"/>
          <c:showBubbleSize val="0"/>
        </c:dLbls>
        <c:marker val="1"/>
        <c:smooth val="0"/>
        <c:axId val="377043864"/>
        <c:axId val="534720304"/>
      </c:lineChart>
      <c:dateAx>
        <c:axId val="377043864"/>
        <c:scaling>
          <c:orientation val="minMax"/>
        </c:scaling>
        <c:delete val="1"/>
        <c:axPos val="b"/>
        <c:numFmt formatCode="&quot;H&quot;yy" sourceLinked="1"/>
        <c:majorTickMark val="none"/>
        <c:minorTickMark val="none"/>
        <c:tickLblPos val="none"/>
        <c:crossAx val="534720304"/>
        <c:crosses val="autoZero"/>
        <c:auto val="1"/>
        <c:lblOffset val="100"/>
        <c:baseTimeUnit val="years"/>
      </c:dateAx>
      <c:valAx>
        <c:axId val="534720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04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1050.3499999999999</c:v>
                </c:pt>
                <c:pt idx="1">
                  <c:v>640.73</c:v>
                </c:pt>
                <c:pt idx="2">
                  <c:v>508.44</c:v>
                </c:pt>
                <c:pt idx="3">
                  <c:v>470.19</c:v>
                </c:pt>
                <c:pt idx="4">
                  <c:v>504.49</c:v>
                </c:pt>
              </c:numCache>
            </c:numRef>
          </c:val>
          <c:extLst xmlns:c16r2="http://schemas.microsoft.com/office/drawing/2015/06/chart">
            <c:ext xmlns:c16="http://schemas.microsoft.com/office/drawing/2014/chart" uri="{C3380CC4-5D6E-409C-BE32-E72D297353CC}">
              <c16:uniqueId val="{00000000-6847-4CC6-A1F4-294896017DBA}"/>
            </c:ext>
          </c:extLst>
        </c:ser>
        <c:dLbls>
          <c:showLegendKey val="0"/>
          <c:showVal val="0"/>
          <c:showCatName val="0"/>
          <c:showSerName val="0"/>
          <c:showPercent val="0"/>
          <c:showBubbleSize val="0"/>
        </c:dLbls>
        <c:gapWidth val="150"/>
        <c:axId val="534723440"/>
        <c:axId val="53472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245.02</c:v>
                </c:pt>
                <c:pt idx="1">
                  <c:v>645.25</c:v>
                </c:pt>
                <c:pt idx="2">
                  <c:v>222.24</c:v>
                </c:pt>
                <c:pt idx="3">
                  <c:v>97.88</c:v>
                </c:pt>
                <c:pt idx="4">
                  <c:v>86.33</c:v>
                </c:pt>
              </c:numCache>
            </c:numRef>
          </c:val>
          <c:smooth val="0"/>
          <c:extLst xmlns:c16r2="http://schemas.microsoft.com/office/drawing/2015/06/chart">
            <c:ext xmlns:c16="http://schemas.microsoft.com/office/drawing/2014/chart" uri="{C3380CC4-5D6E-409C-BE32-E72D297353CC}">
              <c16:uniqueId val="{00000001-6847-4CC6-A1F4-294896017DBA}"/>
            </c:ext>
          </c:extLst>
        </c:ser>
        <c:dLbls>
          <c:showLegendKey val="0"/>
          <c:showVal val="0"/>
          <c:showCatName val="0"/>
          <c:showSerName val="0"/>
          <c:showPercent val="0"/>
          <c:showBubbleSize val="0"/>
        </c:dLbls>
        <c:marker val="1"/>
        <c:smooth val="0"/>
        <c:axId val="534723440"/>
        <c:axId val="534723832"/>
      </c:lineChart>
      <c:dateAx>
        <c:axId val="534723440"/>
        <c:scaling>
          <c:orientation val="minMax"/>
        </c:scaling>
        <c:delete val="1"/>
        <c:axPos val="b"/>
        <c:numFmt formatCode="&quot;H&quot;yy" sourceLinked="1"/>
        <c:majorTickMark val="none"/>
        <c:minorTickMark val="none"/>
        <c:tickLblPos val="none"/>
        <c:crossAx val="534723832"/>
        <c:crosses val="autoZero"/>
        <c:auto val="1"/>
        <c:lblOffset val="100"/>
        <c:baseTimeUnit val="years"/>
      </c:dateAx>
      <c:valAx>
        <c:axId val="534723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472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5569.56</c:v>
                </c:pt>
                <c:pt idx="1">
                  <c:v>5836.04</c:v>
                </c:pt>
                <c:pt idx="2">
                  <c:v>5760.44</c:v>
                </c:pt>
                <c:pt idx="3">
                  <c:v>5323.15</c:v>
                </c:pt>
                <c:pt idx="4">
                  <c:v>5258.08</c:v>
                </c:pt>
              </c:numCache>
            </c:numRef>
          </c:val>
          <c:extLst xmlns:c16r2="http://schemas.microsoft.com/office/drawing/2015/06/chart">
            <c:ext xmlns:c16="http://schemas.microsoft.com/office/drawing/2014/chart" uri="{C3380CC4-5D6E-409C-BE32-E72D297353CC}">
              <c16:uniqueId val="{00000000-CBED-48E8-A9DC-CB8D7820B825}"/>
            </c:ext>
          </c:extLst>
        </c:ser>
        <c:dLbls>
          <c:showLegendKey val="0"/>
          <c:showVal val="0"/>
          <c:showCatName val="0"/>
          <c:showSerName val="0"/>
          <c:showPercent val="0"/>
          <c:showBubbleSize val="0"/>
        </c:dLbls>
        <c:gapWidth val="150"/>
        <c:axId val="534722264"/>
        <c:axId val="53472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1499.9</c:v>
                </c:pt>
                <c:pt idx="1">
                  <c:v>1117.17</c:v>
                </c:pt>
                <c:pt idx="2">
                  <c:v>622.70000000000005</c:v>
                </c:pt>
                <c:pt idx="3">
                  <c:v>1037.24</c:v>
                </c:pt>
                <c:pt idx="4">
                  <c:v>1077.8499999999999</c:v>
                </c:pt>
              </c:numCache>
            </c:numRef>
          </c:val>
          <c:smooth val="0"/>
          <c:extLst xmlns:c16r2="http://schemas.microsoft.com/office/drawing/2015/06/chart">
            <c:ext xmlns:c16="http://schemas.microsoft.com/office/drawing/2014/chart" uri="{C3380CC4-5D6E-409C-BE32-E72D297353CC}">
              <c16:uniqueId val="{00000001-CBED-48E8-A9DC-CB8D7820B825}"/>
            </c:ext>
          </c:extLst>
        </c:ser>
        <c:dLbls>
          <c:showLegendKey val="0"/>
          <c:showVal val="0"/>
          <c:showCatName val="0"/>
          <c:showSerName val="0"/>
          <c:showPercent val="0"/>
          <c:showBubbleSize val="0"/>
        </c:dLbls>
        <c:marker val="1"/>
        <c:smooth val="0"/>
        <c:axId val="534722264"/>
        <c:axId val="534721088"/>
      </c:lineChart>
      <c:dateAx>
        <c:axId val="534722264"/>
        <c:scaling>
          <c:orientation val="minMax"/>
        </c:scaling>
        <c:delete val="1"/>
        <c:axPos val="b"/>
        <c:numFmt formatCode="&quot;H&quot;yy" sourceLinked="1"/>
        <c:majorTickMark val="none"/>
        <c:minorTickMark val="none"/>
        <c:tickLblPos val="none"/>
        <c:crossAx val="534721088"/>
        <c:crosses val="autoZero"/>
        <c:auto val="1"/>
        <c:lblOffset val="100"/>
        <c:baseTimeUnit val="years"/>
      </c:dateAx>
      <c:valAx>
        <c:axId val="53472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472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16</c:v>
                </c:pt>
                <c:pt idx="1">
                  <c:v>18.059999999999999</c:v>
                </c:pt>
                <c:pt idx="2">
                  <c:v>16.21</c:v>
                </c:pt>
                <c:pt idx="3">
                  <c:v>16.45</c:v>
                </c:pt>
                <c:pt idx="4">
                  <c:v>14.74</c:v>
                </c:pt>
              </c:numCache>
            </c:numRef>
          </c:val>
          <c:extLst xmlns:c16r2="http://schemas.microsoft.com/office/drawing/2015/06/chart">
            <c:ext xmlns:c16="http://schemas.microsoft.com/office/drawing/2014/chart" uri="{C3380CC4-5D6E-409C-BE32-E72D297353CC}">
              <c16:uniqueId val="{00000000-BE3C-476B-8825-EA7834ECE8AC}"/>
            </c:ext>
          </c:extLst>
        </c:ser>
        <c:dLbls>
          <c:showLegendKey val="0"/>
          <c:showVal val="0"/>
          <c:showCatName val="0"/>
          <c:showSerName val="0"/>
          <c:showPercent val="0"/>
          <c:showBubbleSize val="0"/>
        </c:dLbls>
        <c:gapWidth val="150"/>
        <c:axId val="540403376"/>
        <c:axId val="54040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32.51</c:v>
                </c:pt>
                <c:pt idx="1">
                  <c:v>37.369999999999997</c:v>
                </c:pt>
                <c:pt idx="2">
                  <c:v>58.59</c:v>
                </c:pt>
                <c:pt idx="3">
                  <c:v>47.14</c:v>
                </c:pt>
                <c:pt idx="4">
                  <c:v>46.51</c:v>
                </c:pt>
              </c:numCache>
            </c:numRef>
          </c:val>
          <c:smooth val="0"/>
          <c:extLst xmlns:c16r2="http://schemas.microsoft.com/office/drawing/2015/06/chart">
            <c:ext xmlns:c16="http://schemas.microsoft.com/office/drawing/2014/chart" uri="{C3380CC4-5D6E-409C-BE32-E72D297353CC}">
              <c16:uniqueId val="{00000001-BE3C-476B-8825-EA7834ECE8AC}"/>
            </c:ext>
          </c:extLst>
        </c:ser>
        <c:dLbls>
          <c:showLegendKey val="0"/>
          <c:showVal val="0"/>
          <c:showCatName val="0"/>
          <c:showSerName val="0"/>
          <c:showPercent val="0"/>
          <c:showBubbleSize val="0"/>
        </c:dLbls>
        <c:marker val="1"/>
        <c:smooth val="0"/>
        <c:axId val="540403376"/>
        <c:axId val="540404552"/>
      </c:lineChart>
      <c:dateAx>
        <c:axId val="540403376"/>
        <c:scaling>
          <c:orientation val="minMax"/>
        </c:scaling>
        <c:delete val="1"/>
        <c:axPos val="b"/>
        <c:numFmt formatCode="&quot;H&quot;yy" sourceLinked="1"/>
        <c:majorTickMark val="none"/>
        <c:minorTickMark val="none"/>
        <c:tickLblPos val="none"/>
        <c:crossAx val="540404552"/>
        <c:crosses val="autoZero"/>
        <c:auto val="1"/>
        <c:lblOffset val="100"/>
        <c:baseTimeUnit val="years"/>
      </c:dateAx>
      <c:valAx>
        <c:axId val="54040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40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490.59</c:v>
                </c:pt>
                <c:pt idx="1">
                  <c:v>439.5</c:v>
                </c:pt>
                <c:pt idx="2">
                  <c:v>492.5</c:v>
                </c:pt>
                <c:pt idx="3">
                  <c:v>481.21</c:v>
                </c:pt>
                <c:pt idx="4">
                  <c:v>544.24</c:v>
                </c:pt>
              </c:numCache>
            </c:numRef>
          </c:val>
          <c:extLst xmlns:c16r2="http://schemas.microsoft.com/office/drawing/2015/06/chart">
            <c:ext xmlns:c16="http://schemas.microsoft.com/office/drawing/2014/chart" uri="{C3380CC4-5D6E-409C-BE32-E72D297353CC}">
              <c16:uniqueId val="{00000000-49A1-422D-96D1-49553094E31F}"/>
            </c:ext>
          </c:extLst>
        </c:ser>
        <c:dLbls>
          <c:showLegendKey val="0"/>
          <c:showVal val="0"/>
          <c:showCatName val="0"/>
          <c:showSerName val="0"/>
          <c:showPercent val="0"/>
          <c:showBubbleSize val="0"/>
        </c:dLbls>
        <c:gapWidth val="150"/>
        <c:axId val="540402200"/>
        <c:axId val="54040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661.36</c:v>
                </c:pt>
                <c:pt idx="1">
                  <c:v>596.92999999999995</c:v>
                </c:pt>
                <c:pt idx="2">
                  <c:v>521.42999999999995</c:v>
                </c:pt>
                <c:pt idx="3">
                  <c:v>495.71</c:v>
                </c:pt>
                <c:pt idx="4">
                  <c:v>481.17</c:v>
                </c:pt>
              </c:numCache>
            </c:numRef>
          </c:val>
          <c:smooth val="0"/>
          <c:extLst xmlns:c16r2="http://schemas.microsoft.com/office/drawing/2015/06/chart">
            <c:ext xmlns:c16="http://schemas.microsoft.com/office/drawing/2014/chart" uri="{C3380CC4-5D6E-409C-BE32-E72D297353CC}">
              <c16:uniqueId val="{00000001-49A1-422D-96D1-49553094E31F}"/>
            </c:ext>
          </c:extLst>
        </c:ser>
        <c:dLbls>
          <c:showLegendKey val="0"/>
          <c:showVal val="0"/>
          <c:showCatName val="0"/>
          <c:showSerName val="0"/>
          <c:showPercent val="0"/>
          <c:showBubbleSize val="0"/>
        </c:dLbls>
        <c:marker val="1"/>
        <c:smooth val="0"/>
        <c:axId val="540402200"/>
        <c:axId val="540404160"/>
      </c:lineChart>
      <c:dateAx>
        <c:axId val="540402200"/>
        <c:scaling>
          <c:orientation val="minMax"/>
        </c:scaling>
        <c:delete val="1"/>
        <c:axPos val="b"/>
        <c:numFmt formatCode="&quot;H&quot;yy" sourceLinked="1"/>
        <c:majorTickMark val="none"/>
        <c:minorTickMark val="none"/>
        <c:tickLblPos val="none"/>
        <c:crossAx val="540404160"/>
        <c:crosses val="autoZero"/>
        <c:auto val="1"/>
        <c:lblOffset val="100"/>
        <c:baseTimeUnit val="years"/>
      </c:dateAx>
      <c:valAx>
        <c:axId val="5404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40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E36" sqref="BE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山口県　下松市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簡易水道事業</v>
      </c>
      <c r="Q8" s="89"/>
      <c r="R8" s="89"/>
      <c r="S8" s="89"/>
      <c r="T8" s="89"/>
      <c r="U8" s="89"/>
      <c r="V8" s="89"/>
      <c r="W8" s="89" t="str">
        <f>データ!$L$6</f>
        <v>C4</v>
      </c>
      <c r="X8" s="89"/>
      <c r="Y8" s="89"/>
      <c r="Z8" s="89"/>
      <c r="AA8" s="89"/>
      <c r="AB8" s="89"/>
      <c r="AC8" s="89"/>
      <c r="AD8" s="89" t="str">
        <f>データ!$M$6</f>
        <v>自治体職員</v>
      </c>
      <c r="AE8" s="89"/>
      <c r="AF8" s="89"/>
      <c r="AG8" s="89"/>
      <c r="AH8" s="89"/>
      <c r="AI8" s="89"/>
      <c r="AJ8" s="89"/>
      <c r="AK8" s="4"/>
      <c r="AL8" s="77">
        <f>データ!$R$6</f>
        <v>57328</v>
      </c>
      <c r="AM8" s="77"/>
      <c r="AN8" s="77"/>
      <c r="AO8" s="77"/>
      <c r="AP8" s="77"/>
      <c r="AQ8" s="77"/>
      <c r="AR8" s="77"/>
      <c r="AS8" s="77"/>
      <c r="AT8" s="73">
        <f>データ!$S$6</f>
        <v>89.35</v>
      </c>
      <c r="AU8" s="74"/>
      <c r="AV8" s="74"/>
      <c r="AW8" s="74"/>
      <c r="AX8" s="74"/>
      <c r="AY8" s="74"/>
      <c r="AZ8" s="74"/>
      <c r="BA8" s="74"/>
      <c r="BB8" s="76">
        <f>データ!$T$6</f>
        <v>641.61</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46.1</v>
      </c>
      <c r="J10" s="74"/>
      <c r="K10" s="74"/>
      <c r="L10" s="74"/>
      <c r="M10" s="74"/>
      <c r="N10" s="74"/>
      <c r="O10" s="75"/>
      <c r="P10" s="76">
        <f>データ!$P$6</f>
        <v>0.56000000000000005</v>
      </c>
      <c r="Q10" s="76"/>
      <c r="R10" s="76"/>
      <c r="S10" s="76"/>
      <c r="T10" s="76"/>
      <c r="U10" s="76"/>
      <c r="V10" s="76"/>
      <c r="W10" s="77">
        <f>データ!$Q$6</f>
        <v>1534</v>
      </c>
      <c r="X10" s="77"/>
      <c r="Y10" s="77"/>
      <c r="Z10" s="77"/>
      <c r="AA10" s="77"/>
      <c r="AB10" s="77"/>
      <c r="AC10" s="77"/>
      <c r="AD10" s="2"/>
      <c r="AE10" s="2"/>
      <c r="AF10" s="2"/>
      <c r="AG10" s="2"/>
      <c r="AH10" s="4"/>
      <c r="AI10" s="4"/>
      <c r="AJ10" s="4"/>
      <c r="AK10" s="4"/>
      <c r="AL10" s="77">
        <f>データ!$U$6</f>
        <v>319</v>
      </c>
      <c r="AM10" s="77"/>
      <c r="AN10" s="77"/>
      <c r="AO10" s="77"/>
      <c r="AP10" s="77"/>
      <c r="AQ10" s="77"/>
      <c r="AR10" s="77"/>
      <c r="AS10" s="77"/>
      <c r="AT10" s="73">
        <f>データ!$V$6</f>
        <v>0.63</v>
      </c>
      <c r="AU10" s="74"/>
      <c r="AV10" s="74"/>
      <c r="AW10" s="74"/>
      <c r="AX10" s="74"/>
      <c r="AY10" s="74"/>
      <c r="AZ10" s="74"/>
      <c r="BA10" s="74"/>
      <c r="BB10" s="76">
        <f>データ!$W$6</f>
        <v>506.35</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111</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iQr9vlPymhXNeVIHAX2KmenJ8Xv5wNFKmf5as3sMuo1naQMFp8i/PBY6FUJWNRezYClvJEnaMv5uM3LJgliB5g==" saltValue="JfFc089+cLb259u2+v+kS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352071</v>
      </c>
      <c r="D6" s="34">
        <f t="shared" si="3"/>
        <v>46</v>
      </c>
      <c r="E6" s="34">
        <f t="shared" si="3"/>
        <v>1</v>
      </c>
      <c r="F6" s="34">
        <f t="shared" si="3"/>
        <v>0</v>
      </c>
      <c r="G6" s="34">
        <f t="shared" si="3"/>
        <v>5</v>
      </c>
      <c r="H6" s="34" t="str">
        <f t="shared" si="3"/>
        <v>山口県　下松市</v>
      </c>
      <c r="I6" s="34" t="str">
        <f t="shared" si="3"/>
        <v>法適用</v>
      </c>
      <c r="J6" s="34" t="str">
        <f t="shared" si="3"/>
        <v>水道事業</v>
      </c>
      <c r="K6" s="34" t="str">
        <f t="shared" si="3"/>
        <v>簡易水道事業</v>
      </c>
      <c r="L6" s="34" t="str">
        <f t="shared" si="3"/>
        <v>C4</v>
      </c>
      <c r="M6" s="34" t="str">
        <f t="shared" si="3"/>
        <v>自治体職員</v>
      </c>
      <c r="N6" s="35" t="str">
        <f t="shared" si="3"/>
        <v>-</v>
      </c>
      <c r="O6" s="35">
        <f t="shared" si="3"/>
        <v>46.1</v>
      </c>
      <c r="P6" s="35">
        <f t="shared" si="3"/>
        <v>0.56000000000000005</v>
      </c>
      <c r="Q6" s="35">
        <f t="shared" si="3"/>
        <v>1534</v>
      </c>
      <c r="R6" s="35">
        <f t="shared" si="3"/>
        <v>57328</v>
      </c>
      <c r="S6" s="35">
        <f t="shared" si="3"/>
        <v>89.35</v>
      </c>
      <c r="T6" s="35">
        <f t="shared" si="3"/>
        <v>641.61</v>
      </c>
      <c r="U6" s="35">
        <f t="shared" si="3"/>
        <v>319</v>
      </c>
      <c r="V6" s="35">
        <f t="shared" si="3"/>
        <v>0.63</v>
      </c>
      <c r="W6" s="35">
        <f t="shared" si="3"/>
        <v>506.35</v>
      </c>
      <c r="X6" s="36">
        <f>IF(X7="",NA(),X7)</f>
        <v>114.21</v>
      </c>
      <c r="Y6" s="36">
        <f t="shared" ref="Y6:AG6" si="4">IF(Y7="",NA(),Y7)</f>
        <v>110.05</v>
      </c>
      <c r="Z6" s="36">
        <f t="shared" si="4"/>
        <v>108</v>
      </c>
      <c r="AA6" s="36">
        <f t="shared" si="4"/>
        <v>100</v>
      </c>
      <c r="AB6" s="36">
        <f t="shared" si="4"/>
        <v>100</v>
      </c>
      <c r="AC6" s="36">
        <f t="shared" si="4"/>
        <v>93.17</v>
      </c>
      <c r="AD6" s="36">
        <f t="shared" si="4"/>
        <v>99.38</v>
      </c>
      <c r="AE6" s="36">
        <f t="shared" si="4"/>
        <v>92</v>
      </c>
      <c r="AF6" s="36">
        <f t="shared" si="4"/>
        <v>87.94</v>
      </c>
      <c r="AG6" s="36">
        <f t="shared" si="4"/>
        <v>88.54</v>
      </c>
      <c r="AH6" s="35" t="str">
        <f>IF(AH7="","",IF(AH7="-","【-】","【"&amp;SUBSTITUTE(TEXT(AH7,"#,##0.00"),"-","△")&amp;"】"))</f>
        <v>【102.72】</v>
      </c>
      <c r="AI6" s="35">
        <f>IF(AI7="",NA(),AI7)</f>
        <v>0</v>
      </c>
      <c r="AJ6" s="35">
        <f t="shared" ref="AJ6:AR6" si="5">IF(AJ7="",NA(),AJ7)</f>
        <v>0</v>
      </c>
      <c r="AK6" s="35">
        <f t="shared" si="5"/>
        <v>0</v>
      </c>
      <c r="AL6" s="35">
        <f t="shared" si="5"/>
        <v>0</v>
      </c>
      <c r="AM6" s="35">
        <f t="shared" si="5"/>
        <v>0</v>
      </c>
      <c r="AN6" s="36">
        <f t="shared" si="5"/>
        <v>258.72000000000003</v>
      </c>
      <c r="AO6" s="36">
        <f t="shared" si="5"/>
        <v>293</v>
      </c>
      <c r="AP6" s="36">
        <f t="shared" si="5"/>
        <v>202.49</v>
      </c>
      <c r="AQ6" s="36">
        <f t="shared" si="5"/>
        <v>184.71</v>
      </c>
      <c r="AR6" s="36">
        <f t="shared" si="5"/>
        <v>163.30000000000001</v>
      </c>
      <c r="AS6" s="35" t="str">
        <f>IF(AS7="","",IF(AS7="-","【-】","【"&amp;SUBSTITUTE(TEXT(AS7,"#,##0.00"),"-","△")&amp;"】"))</f>
        <v>【28.47】</v>
      </c>
      <c r="AT6" s="36">
        <f>IF(AT7="",NA(),AT7)</f>
        <v>1050.3499999999999</v>
      </c>
      <c r="AU6" s="36">
        <f t="shared" ref="AU6:BC6" si="6">IF(AU7="",NA(),AU7)</f>
        <v>640.73</v>
      </c>
      <c r="AV6" s="36">
        <f t="shared" si="6"/>
        <v>508.44</v>
      </c>
      <c r="AW6" s="36">
        <f t="shared" si="6"/>
        <v>470.19</v>
      </c>
      <c r="AX6" s="36">
        <f t="shared" si="6"/>
        <v>504.49</v>
      </c>
      <c r="AY6" s="36">
        <f t="shared" si="6"/>
        <v>245.02</v>
      </c>
      <c r="AZ6" s="36">
        <f t="shared" si="6"/>
        <v>645.25</v>
      </c>
      <c r="BA6" s="36">
        <f t="shared" si="6"/>
        <v>222.24</v>
      </c>
      <c r="BB6" s="36">
        <f t="shared" si="6"/>
        <v>97.88</v>
      </c>
      <c r="BC6" s="36">
        <f t="shared" si="6"/>
        <v>86.33</v>
      </c>
      <c r="BD6" s="35" t="str">
        <f>IF(BD7="","",IF(BD7="-","【-】","【"&amp;SUBSTITUTE(TEXT(BD7,"#,##0.00"),"-","△")&amp;"】"))</f>
        <v>【244.67】</v>
      </c>
      <c r="BE6" s="36">
        <f>IF(BE7="",NA(),BE7)</f>
        <v>5569.56</v>
      </c>
      <c r="BF6" s="36">
        <f t="shared" ref="BF6:BN6" si="7">IF(BF7="",NA(),BF7)</f>
        <v>5836.04</v>
      </c>
      <c r="BG6" s="36">
        <f t="shared" si="7"/>
        <v>5760.44</v>
      </c>
      <c r="BH6" s="36">
        <f t="shared" si="7"/>
        <v>5323.15</v>
      </c>
      <c r="BI6" s="36">
        <f t="shared" si="7"/>
        <v>5258.08</v>
      </c>
      <c r="BJ6" s="36">
        <f t="shared" si="7"/>
        <v>1499.9</v>
      </c>
      <c r="BK6" s="36">
        <f t="shared" si="7"/>
        <v>1117.17</v>
      </c>
      <c r="BL6" s="36">
        <f t="shared" si="7"/>
        <v>622.70000000000005</v>
      </c>
      <c r="BM6" s="36">
        <f t="shared" si="7"/>
        <v>1037.24</v>
      </c>
      <c r="BN6" s="36">
        <f t="shared" si="7"/>
        <v>1077.8499999999999</v>
      </c>
      <c r="BO6" s="35" t="str">
        <f>IF(BO7="","",IF(BO7="-","【-】","【"&amp;SUBSTITUTE(TEXT(BO7,"#,##0.00"),"-","△")&amp;"】"))</f>
        <v>【989.92】</v>
      </c>
      <c r="BP6" s="36">
        <f>IF(BP7="",NA(),BP7)</f>
        <v>16</v>
      </c>
      <c r="BQ6" s="36">
        <f t="shared" ref="BQ6:BY6" si="8">IF(BQ7="",NA(),BQ7)</f>
        <v>18.059999999999999</v>
      </c>
      <c r="BR6" s="36">
        <f t="shared" si="8"/>
        <v>16.21</v>
      </c>
      <c r="BS6" s="36">
        <f t="shared" si="8"/>
        <v>16.45</v>
      </c>
      <c r="BT6" s="36">
        <f t="shared" si="8"/>
        <v>14.74</v>
      </c>
      <c r="BU6" s="36">
        <f t="shared" si="8"/>
        <v>32.51</v>
      </c>
      <c r="BV6" s="36">
        <f t="shared" si="8"/>
        <v>37.369999999999997</v>
      </c>
      <c r="BW6" s="36">
        <f t="shared" si="8"/>
        <v>58.59</v>
      </c>
      <c r="BX6" s="36">
        <f t="shared" si="8"/>
        <v>47.14</v>
      </c>
      <c r="BY6" s="36">
        <f t="shared" si="8"/>
        <v>46.51</v>
      </c>
      <c r="BZ6" s="35" t="str">
        <f>IF(BZ7="","",IF(BZ7="-","【-】","【"&amp;SUBSTITUTE(TEXT(BZ7,"#,##0.00"),"-","△")&amp;"】"))</f>
        <v>【68.67】</v>
      </c>
      <c r="CA6" s="36">
        <f>IF(CA7="",NA(),CA7)</f>
        <v>490.59</v>
      </c>
      <c r="CB6" s="36">
        <f t="shared" ref="CB6:CJ6" si="9">IF(CB7="",NA(),CB7)</f>
        <v>439.5</v>
      </c>
      <c r="CC6" s="36">
        <f t="shared" si="9"/>
        <v>492.5</v>
      </c>
      <c r="CD6" s="36">
        <f t="shared" si="9"/>
        <v>481.21</v>
      </c>
      <c r="CE6" s="36">
        <f t="shared" si="9"/>
        <v>544.24</v>
      </c>
      <c r="CF6" s="36">
        <f t="shared" si="9"/>
        <v>661.36</v>
      </c>
      <c r="CG6" s="36">
        <f t="shared" si="9"/>
        <v>596.92999999999995</v>
      </c>
      <c r="CH6" s="36">
        <f t="shared" si="9"/>
        <v>521.42999999999995</v>
      </c>
      <c r="CI6" s="36">
        <f t="shared" si="9"/>
        <v>495.71</v>
      </c>
      <c r="CJ6" s="36">
        <f t="shared" si="9"/>
        <v>481.17</v>
      </c>
      <c r="CK6" s="35" t="str">
        <f>IF(CK7="","",IF(CK7="-","【-】","【"&amp;SUBSTITUTE(TEXT(CK7,"#,##0.00"),"-","△")&amp;"】"))</f>
        <v>【264.82】</v>
      </c>
      <c r="CL6" s="36">
        <f>IF(CL7="",NA(),CL7)</f>
        <v>69.77</v>
      </c>
      <c r="CM6" s="36">
        <f t="shared" ref="CM6:CU6" si="10">IF(CM7="",NA(),CM7)</f>
        <v>63.18</v>
      </c>
      <c r="CN6" s="36">
        <f t="shared" si="10"/>
        <v>64.73</v>
      </c>
      <c r="CO6" s="36">
        <f t="shared" si="10"/>
        <v>63.34</v>
      </c>
      <c r="CP6" s="36">
        <f t="shared" si="10"/>
        <v>60.45</v>
      </c>
      <c r="CQ6" s="36">
        <f t="shared" si="10"/>
        <v>49.29</v>
      </c>
      <c r="CR6" s="36">
        <f t="shared" si="10"/>
        <v>44.35</v>
      </c>
      <c r="CS6" s="36">
        <f t="shared" si="10"/>
        <v>36.07</v>
      </c>
      <c r="CT6" s="36">
        <f t="shared" si="10"/>
        <v>45.25</v>
      </c>
      <c r="CU6" s="36">
        <f t="shared" si="10"/>
        <v>49.65</v>
      </c>
      <c r="CV6" s="35" t="str">
        <f>IF(CV7="","",IF(CV7="-","【-】","【"&amp;SUBSTITUTE(TEXT(CV7,"#,##0.00"),"-","△")&amp;"】"))</f>
        <v>【51.13】</v>
      </c>
      <c r="CW6" s="36">
        <f>IF(CW7="",NA(),CW7)</f>
        <v>95.4</v>
      </c>
      <c r="CX6" s="36">
        <f t="shared" ref="CX6:DF6" si="11">IF(CX7="",NA(),CX7)</f>
        <v>97.26</v>
      </c>
      <c r="CY6" s="36">
        <f t="shared" si="11"/>
        <v>91.33</v>
      </c>
      <c r="CZ6" s="36">
        <f t="shared" si="11"/>
        <v>95.76</v>
      </c>
      <c r="DA6" s="36">
        <f t="shared" si="11"/>
        <v>93.5</v>
      </c>
      <c r="DB6" s="36">
        <f t="shared" si="11"/>
        <v>69.94</v>
      </c>
      <c r="DC6" s="36">
        <f t="shared" si="11"/>
        <v>77.3</v>
      </c>
      <c r="DD6" s="36">
        <f t="shared" si="11"/>
        <v>68.930000000000007</v>
      </c>
      <c r="DE6" s="36">
        <f t="shared" si="11"/>
        <v>66.62</v>
      </c>
      <c r="DF6" s="36">
        <f t="shared" si="11"/>
        <v>64.03</v>
      </c>
      <c r="DG6" s="35" t="str">
        <f>IF(DG7="","",IF(DG7="-","【-】","【"&amp;SUBSTITUTE(TEXT(DG7,"#,##0.00"),"-","△")&amp;"】"))</f>
        <v>【76.64】</v>
      </c>
      <c r="DH6" s="36">
        <f>IF(DH7="",NA(),DH7)</f>
        <v>25.7</v>
      </c>
      <c r="DI6" s="36">
        <f t="shared" ref="DI6:DQ6" si="12">IF(DI7="",NA(),DI7)</f>
        <v>27.52</v>
      </c>
      <c r="DJ6" s="36">
        <f t="shared" si="12"/>
        <v>29.6</v>
      </c>
      <c r="DK6" s="36">
        <f t="shared" si="12"/>
        <v>31.64</v>
      </c>
      <c r="DL6" s="36">
        <f t="shared" si="12"/>
        <v>33.69</v>
      </c>
      <c r="DM6" s="36">
        <f t="shared" si="12"/>
        <v>37.770000000000003</v>
      </c>
      <c r="DN6" s="36">
        <f t="shared" si="12"/>
        <v>44.9</v>
      </c>
      <c r="DO6" s="36">
        <f t="shared" si="12"/>
        <v>36.21</v>
      </c>
      <c r="DP6" s="36">
        <f t="shared" si="12"/>
        <v>20.75</v>
      </c>
      <c r="DQ6" s="36">
        <f t="shared" si="12"/>
        <v>29.03</v>
      </c>
      <c r="DR6" s="35" t="str">
        <f>IF(DR7="","",IF(DR7="-","【-】","【"&amp;SUBSTITUTE(TEXT(DR7,"#,##0.00"),"-","△")&amp;"】"))</f>
        <v>【40.79】</v>
      </c>
      <c r="DS6" s="35">
        <f>IF(DS7="",NA(),DS7)</f>
        <v>0</v>
      </c>
      <c r="DT6" s="35">
        <f t="shared" ref="DT6:EB6" si="13">IF(DT7="",NA(),DT7)</f>
        <v>0</v>
      </c>
      <c r="DU6" s="35">
        <f t="shared" si="13"/>
        <v>0</v>
      </c>
      <c r="DV6" s="35">
        <f t="shared" si="13"/>
        <v>0</v>
      </c>
      <c r="DW6" s="35">
        <f t="shared" si="13"/>
        <v>0</v>
      </c>
      <c r="DX6" s="36">
        <f t="shared" si="13"/>
        <v>4.91</v>
      </c>
      <c r="DY6" s="36">
        <f t="shared" si="13"/>
        <v>8.3699999999999992</v>
      </c>
      <c r="DZ6" s="36">
        <f t="shared" si="13"/>
        <v>12.77</v>
      </c>
      <c r="EA6" s="36">
        <f t="shared" si="13"/>
        <v>6.21</v>
      </c>
      <c r="EB6" s="36">
        <f t="shared" si="13"/>
        <v>11.18</v>
      </c>
      <c r="EC6" s="35" t="str">
        <f>IF(EC7="","",IF(EC7="-","【-】","【"&amp;SUBSTITUTE(TEXT(EC7,"#,##0.00"),"-","△")&amp;"】"))</f>
        <v>【15.98】</v>
      </c>
      <c r="ED6" s="35">
        <f>IF(ED7="",NA(),ED7)</f>
        <v>0</v>
      </c>
      <c r="EE6" s="35">
        <f t="shared" ref="EE6:EM6" si="14">IF(EE7="",NA(),EE7)</f>
        <v>0</v>
      </c>
      <c r="EF6" s="35">
        <f t="shared" si="14"/>
        <v>0</v>
      </c>
      <c r="EG6" s="35">
        <f t="shared" si="14"/>
        <v>0</v>
      </c>
      <c r="EH6" s="35">
        <f t="shared" si="14"/>
        <v>0</v>
      </c>
      <c r="EI6" s="36">
        <f t="shared" si="14"/>
        <v>2.2200000000000002</v>
      </c>
      <c r="EJ6" s="36">
        <f t="shared" si="14"/>
        <v>1.77</v>
      </c>
      <c r="EK6" s="36">
        <f t="shared" si="14"/>
        <v>1.72</v>
      </c>
      <c r="EL6" s="36">
        <f t="shared" si="14"/>
        <v>1.9</v>
      </c>
      <c r="EM6" s="36">
        <f t="shared" si="14"/>
        <v>0.25</v>
      </c>
      <c r="EN6" s="35" t="str">
        <f>IF(EN7="","",IF(EN7="-","【-】","【"&amp;SUBSTITUTE(TEXT(EN7,"#,##0.00"),"-","△")&amp;"】"))</f>
        <v>【0.44】</v>
      </c>
    </row>
    <row r="7" spans="1:144" s="37" customFormat="1" x14ac:dyDescent="0.15">
      <c r="A7" s="29"/>
      <c r="B7" s="38">
        <v>2019</v>
      </c>
      <c r="C7" s="38">
        <v>352071</v>
      </c>
      <c r="D7" s="38">
        <v>46</v>
      </c>
      <c r="E7" s="38">
        <v>1</v>
      </c>
      <c r="F7" s="38">
        <v>0</v>
      </c>
      <c r="G7" s="38">
        <v>5</v>
      </c>
      <c r="H7" s="38" t="s">
        <v>93</v>
      </c>
      <c r="I7" s="38" t="s">
        <v>94</v>
      </c>
      <c r="J7" s="38" t="s">
        <v>95</v>
      </c>
      <c r="K7" s="38" t="s">
        <v>96</v>
      </c>
      <c r="L7" s="38" t="s">
        <v>97</v>
      </c>
      <c r="M7" s="38" t="s">
        <v>98</v>
      </c>
      <c r="N7" s="39" t="s">
        <v>99</v>
      </c>
      <c r="O7" s="39">
        <v>46.1</v>
      </c>
      <c r="P7" s="39">
        <v>0.56000000000000005</v>
      </c>
      <c r="Q7" s="39">
        <v>1534</v>
      </c>
      <c r="R7" s="39">
        <v>57328</v>
      </c>
      <c r="S7" s="39">
        <v>89.35</v>
      </c>
      <c r="T7" s="39">
        <v>641.61</v>
      </c>
      <c r="U7" s="39">
        <v>319</v>
      </c>
      <c r="V7" s="39">
        <v>0.63</v>
      </c>
      <c r="W7" s="39">
        <v>506.35</v>
      </c>
      <c r="X7" s="39">
        <v>114.21</v>
      </c>
      <c r="Y7" s="39">
        <v>110.05</v>
      </c>
      <c r="Z7" s="39">
        <v>108</v>
      </c>
      <c r="AA7" s="39">
        <v>100</v>
      </c>
      <c r="AB7" s="39">
        <v>100</v>
      </c>
      <c r="AC7" s="39">
        <v>93.17</v>
      </c>
      <c r="AD7" s="39">
        <v>99.38</v>
      </c>
      <c r="AE7" s="39">
        <v>92</v>
      </c>
      <c r="AF7" s="39">
        <v>87.94</v>
      </c>
      <c r="AG7" s="39">
        <v>88.54</v>
      </c>
      <c r="AH7" s="39">
        <v>102.72</v>
      </c>
      <c r="AI7" s="39">
        <v>0</v>
      </c>
      <c r="AJ7" s="39">
        <v>0</v>
      </c>
      <c r="AK7" s="39">
        <v>0</v>
      </c>
      <c r="AL7" s="39">
        <v>0</v>
      </c>
      <c r="AM7" s="39">
        <v>0</v>
      </c>
      <c r="AN7" s="39">
        <v>258.72000000000003</v>
      </c>
      <c r="AO7" s="39">
        <v>293</v>
      </c>
      <c r="AP7" s="39">
        <v>202.49</v>
      </c>
      <c r="AQ7" s="39">
        <v>184.71</v>
      </c>
      <c r="AR7" s="39">
        <v>163.30000000000001</v>
      </c>
      <c r="AS7" s="39">
        <v>28.47</v>
      </c>
      <c r="AT7" s="39">
        <v>1050.3499999999999</v>
      </c>
      <c r="AU7" s="39">
        <v>640.73</v>
      </c>
      <c r="AV7" s="39">
        <v>508.44</v>
      </c>
      <c r="AW7" s="39">
        <v>470.19</v>
      </c>
      <c r="AX7" s="39">
        <v>504.49</v>
      </c>
      <c r="AY7" s="39">
        <v>245.02</v>
      </c>
      <c r="AZ7" s="39">
        <v>645.25</v>
      </c>
      <c r="BA7" s="39">
        <v>222.24</v>
      </c>
      <c r="BB7" s="39">
        <v>97.88</v>
      </c>
      <c r="BC7" s="39">
        <v>86.33</v>
      </c>
      <c r="BD7" s="39">
        <v>244.67</v>
      </c>
      <c r="BE7" s="39">
        <v>5569.56</v>
      </c>
      <c r="BF7" s="39">
        <v>5836.04</v>
      </c>
      <c r="BG7" s="39">
        <v>5760.44</v>
      </c>
      <c r="BH7" s="39">
        <v>5323.15</v>
      </c>
      <c r="BI7" s="39">
        <v>5258.08</v>
      </c>
      <c r="BJ7" s="39">
        <v>1499.9</v>
      </c>
      <c r="BK7" s="39">
        <v>1117.17</v>
      </c>
      <c r="BL7" s="39">
        <v>622.70000000000005</v>
      </c>
      <c r="BM7" s="39">
        <v>1037.24</v>
      </c>
      <c r="BN7" s="39">
        <v>1077.8499999999999</v>
      </c>
      <c r="BO7" s="39">
        <v>989.92</v>
      </c>
      <c r="BP7" s="39">
        <v>16</v>
      </c>
      <c r="BQ7" s="39">
        <v>18.059999999999999</v>
      </c>
      <c r="BR7" s="39">
        <v>16.21</v>
      </c>
      <c r="BS7" s="39">
        <v>16.45</v>
      </c>
      <c r="BT7" s="39">
        <v>14.74</v>
      </c>
      <c r="BU7" s="39">
        <v>32.51</v>
      </c>
      <c r="BV7" s="39">
        <v>37.369999999999997</v>
      </c>
      <c r="BW7" s="39">
        <v>58.59</v>
      </c>
      <c r="BX7" s="39">
        <v>47.14</v>
      </c>
      <c r="BY7" s="39">
        <v>46.51</v>
      </c>
      <c r="BZ7" s="39">
        <v>68.67</v>
      </c>
      <c r="CA7" s="39">
        <v>490.59</v>
      </c>
      <c r="CB7" s="39">
        <v>439.5</v>
      </c>
      <c r="CC7" s="39">
        <v>492.5</v>
      </c>
      <c r="CD7" s="39">
        <v>481.21</v>
      </c>
      <c r="CE7" s="39">
        <v>544.24</v>
      </c>
      <c r="CF7" s="39">
        <v>661.36</v>
      </c>
      <c r="CG7" s="39">
        <v>596.92999999999995</v>
      </c>
      <c r="CH7" s="39">
        <v>521.42999999999995</v>
      </c>
      <c r="CI7" s="39">
        <v>495.71</v>
      </c>
      <c r="CJ7" s="39">
        <v>481.17</v>
      </c>
      <c r="CK7" s="39">
        <v>264.82</v>
      </c>
      <c r="CL7" s="39">
        <v>69.77</v>
      </c>
      <c r="CM7" s="39">
        <v>63.18</v>
      </c>
      <c r="CN7" s="39">
        <v>64.73</v>
      </c>
      <c r="CO7" s="39">
        <v>63.34</v>
      </c>
      <c r="CP7" s="39">
        <v>60.45</v>
      </c>
      <c r="CQ7" s="39">
        <v>49.29</v>
      </c>
      <c r="CR7" s="39">
        <v>44.35</v>
      </c>
      <c r="CS7" s="39">
        <v>36.07</v>
      </c>
      <c r="CT7" s="39">
        <v>45.25</v>
      </c>
      <c r="CU7" s="39">
        <v>49.65</v>
      </c>
      <c r="CV7" s="39">
        <v>51.13</v>
      </c>
      <c r="CW7" s="39">
        <v>95.4</v>
      </c>
      <c r="CX7" s="39">
        <v>97.26</v>
      </c>
      <c r="CY7" s="39">
        <v>91.33</v>
      </c>
      <c r="CZ7" s="39">
        <v>95.76</v>
      </c>
      <c r="DA7" s="39">
        <v>93.5</v>
      </c>
      <c r="DB7" s="39">
        <v>69.94</v>
      </c>
      <c r="DC7" s="39">
        <v>77.3</v>
      </c>
      <c r="DD7" s="39">
        <v>68.930000000000007</v>
      </c>
      <c r="DE7" s="39">
        <v>66.62</v>
      </c>
      <c r="DF7" s="39">
        <v>64.03</v>
      </c>
      <c r="DG7" s="39">
        <v>76.64</v>
      </c>
      <c r="DH7" s="39">
        <v>25.7</v>
      </c>
      <c r="DI7" s="39">
        <v>27.52</v>
      </c>
      <c r="DJ7" s="39">
        <v>29.6</v>
      </c>
      <c r="DK7" s="39">
        <v>31.64</v>
      </c>
      <c r="DL7" s="39">
        <v>33.69</v>
      </c>
      <c r="DM7" s="39">
        <v>37.770000000000003</v>
      </c>
      <c r="DN7" s="39">
        <v>44.9</v>
      </c>
      <c r="DO7" s="39">
        <v>36.21</v>
      </c>
      <c r="DP7" s="39">
        <v>20.75</v>
      </c>
      <c r="DQ7" s="39">
        <v>29.03</v>
      </c>
      <c r="DR7" s="39">
        <v>40.79</v>
      </c>
      <c r="DS7" s="39">
        <v>0</v>
      </c>
      <c r="DT7" s="39">
        <v>0</v>
      </c>
      <c r="DU7" s="39">
        <v>0</v>
      </c>
      <c r="DV7" s="39">
        <v>0</v>
      </c>
      <c r="DW7" s="39">
        <v>0</v>
      </c>
      <c r="DX7" s="39">
        <v>4.91</v>
      </c>
      <c r="DY7" s="39">
        <v>8.3699999999999992</v>
      </c>
      <c r="DZ7" s="39">
        <v>12.77</v>
      </c>
      <c r="EA7" s="39">
        <v>6.21</v>
      </c>
      <c r="EB7" s="39">
        <v>11.18</v>
      </c>
      <c r="EC7" s="39">
        <v>15.98</v>
      </c>
      <c r="ED7" s="39">
        <v>0</v>
      </c>
      <c r="EE7" s="39">
        <v>0</v>
      </c>
      <c r="EF7" s="39">
        <v>0</v>
      </c>
      <c r="EG7" s="39">
        <v>0</v>
      </c>
      <c r="EH7" s="39">
        <v>0</v>
      </c>
      <c r="EI7" s="39">
        <v>2.2200000000000002</v>
      </c>
      <c r="EJ7" s="39">
        <v>1.77</v>
      </c>
      <c r="EK7" s="39">
        <v>1.72</v>
      </c>
      <c r="EL7" s="39">
        <v>1.9</v>
      </c>
      <c r="EM7" s="39">
        <v>0.25</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吉岡　宏治</cp:lastModifiedBy>
  <cp:lastPrinted>2021-02-10T02:13:16Z</cp:lastPrinted>
  <dcterms:created xsi:type="dcterms:W3CDTF">2020-12-04T02:13:52Z</dcterms:created>
  <dcterms:modified xsi:type="dcterms:W3CDTF">2021-03-01T00:57:26Z</dcterms:modified>
  <cp:category/>
</cp:coreProperties>
</file>